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2760" yWindow="32760" windowWidth="17970" windowHeight="5970" tabRatio="689" activeTab="9"/>
  </bookViews>
  <sheets>
    <sheet name="PL33" sheetId="28" r:id="rId1"/>
    <sheet name="PL34.1" sheetId="30" r:id="rId2"/>
    <sheet name="PL34.2" sheetId="40" r:id="rId3"/>
    <sheet name="PL35" sheetId="32" r:id="rId4"/>
    <sheet name="PL36" sheetId="47" r:id="rId5"/>
    <sheet name="PL37" sheetId="33" r:id="rId6"/>
    <sheet name="Mau PL" sheetId="27" r:id="rId7"/>
    <sheet name="Mau B1" sheetId="48" r:id="rId8"/>
    <sheet name="Mau B2" sheetId="49" r:id="rId9"/>
    <sheet name="B2_tuấn" sheetId="50" r:id="rId10"/>
  </sheets>
  <definedNames>
    <definedName name="_xlnm.Print_Area" localSheetId="1">'PL34.1'!$A$1:$AZ$67</definedName>
    <definedName name="_xlnm.Print_Area" localSheetId="2">'PL34.2'!$A$1:$P$522</definedName>
    <definedName name="_xlnm.Print_Titles" localSheetId="7">'Mau B1'!$9:$10</definedName>
    <definedName name="_xlnm.Print_Titles" localSheetId="8">'Mau B2'!$9:$10</definedName>
    <definedName name="_xlnm.Print_Titles" localSheetId="6">'Mau PL'!$9:$10</definedName>
    <definedName name="_xlnm.Print_Titles" localSheetId="0">'PL33'!$9:$10</definedName>
    <definedName name="_xlnm.Print_Titles" localSheetId="1">'PL34.1'!$9:$10</definedName>
    <definedName name="_xlnm.Print_Titles" localSheetId="2">'PL34.2'!$10:$10</definedName>
    <definedName name="_xlnm.Print_Titles" localSheetId="3">'PL35'!$9:$10</definedName>
    <definedName name="_xlnm.Print_Titles" localSheetId="4">'PL36'!$9:$10</definedName>
    <definedName name="_xlnm.Print_Titles" localSheetId="5">'PL37'!$9:$10</definedName>
  </definedNames>
  <calcPr calcId="125725" fullCalcOnLoad="1"/>
</workbook>
</file>

<file path=xl/calcChain.xml><?xml version="1.0" encoding="utf-8"?>
<calcChain xmlns="http://schemas.openxmlformats.org/spreadsheetml/2006/main">
  <c r="J29" i="50"/>
  <c r="J24"/>
  <c r="J12"/>
  <c r="J13"/>
  <c r="J14"/>
  <c r="J15"/>
  <c r="J16"/>
  <c r="J17"/>
  <c r="J18"/>
  <c r="J19"/>
  <c r="J20"/>
  <c r="J21"/>
  <c r="J22"/>
  <c r="J23"/>
  <c r="J25"/>
  <c r="J26"/>
  <c r="J27"/>
  <c r="J28"/>
  <c r="J30"/>
  <c r="J31"/>
  <c r="J32"/>
  <c r="J33"/>
  <c r="J34"/>
  <c r="J35"/>
  <c r="J36"/>
  <c r="J37"/>
  <c r="J38"/>
  <c r="J39"/>
  <c r="J40"/>
  <c r="J41"/>
  <c r="J42"/>
  <c r="J11"/>
  <c r="B12" i="49"/>
  <c r="C12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B24"/>
  <c r="C24"/>
  <c r="B25"/>
  <c r="C25"/>
  <c r="B26"/>
  <c r="C26"/>
  <c r="B27"/>
  <c r="C27"/>
  <c r="B28"/>
  <c r="C28"/>
  <c r="B29"/>
  <c r="C29"/>
  <c r="B30"/>
  <c r="C30"/>
  <c r="B31"/>
  <c r="C31"/>
  <c r="B32"/>
  <c r="C32"/>
  <c r="B33"/>
  <c r="C33"/>
  <c r="B34"/>
  <c r="C34"/>
  <c r="B35"/>
  <c r="C35"/>
  <c r="B36"/>
  <c r="C36"/>
  <c r="B37"/>
  <c r="C37"/>
  <c r="B38"/>
  <c r="C38"/>
  <c r="B39"/>
  <c r="C39"/>
  <c r="B40"/>
  <c r="C40"/>
  <c r="B41"/>
  <c r="C41"/>
  <c r="B42"/>
  <c r="C42"/>
  <c r="B43"/>
  <c r="C43"/>
  <c r="B44"/>
  <c r="C44"/>
  <c r="B45"/>
  <c r="C45"/>
  <c r="B46"/>
  <c r="C46"/>
  <c r="B47"/>
  <c r="C47"/>
  <c r="B48"/>
  <c r="C48"/>
  <c r="B49"/>
  <c r="C49"/>
  <c r="B50"/>
  <c r="C50"/>
  <c r="B51"/>
  <c r="C51"/>
  <c r="B52"/>
  <c r="C52"/>
  <c r="B53"/>
  <c r="C53"/>
  <c r="B54"/>
  <c r="C54"/>
  <c r="B55"/>
  <c r="C55"/>
  <c r="B56"/>
  <c r="C56"/>
  <c r="B57"/>
  <c r="C57"/>
  <c r="B58"/>
  <c r="C58"/>
  <c r="B59"/>
  <c r="C59"/>
  <c r="B60"/>
  <c r="C60"/>
  <c r="C11"/>
  <c r="B11"/>
  <c r="B12" i="48"/>
  <c r="C12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B24"/>
  <c r="C24"/>
  <c r="B25"/>
  <c r="C25"/>
  <c r="B26"/>
  <c r="C26"/>
  <c r="B27"/>
  <c r="C27"/>
  <c r="B28"/>
  <c r="C28"/>
  <c r="B29"/>
  <c r="C29"/>
  <c r="B30"/>
  <c r="C30"/>
  <c r="B31"/>
  <c r="C31"/>
  <c r="B32"/>
  <c r="C32"/>
  <c r="B33"/>
  <c r="C33"/>
  <c r="B34"/>
  <c r="C34"/>
  <c r="B35"/>
  <c r="C35"/>
  <c r="B36"/>
  <c r="C36"/>
  <c r="B37"/>
  <c r="C37"/>
  <c r="B38"/>
  <c r="C38"/>
  <c r="B39"/>
  <c r="C39"/>
  <c r="B40"/>
  <c r="C40"/>
  <c r="B41"/>
  <c r="C41"/>
  <c r="B42"/>
  <c r="C42"/>
  <c r="B43"/>
  <c r="C43"/>
  <c r="B44"/>
  <c r="C44"/>
  <c r="B45"/>
  <c r="C45"/>
  <c r="B46"/>
  <c r="C46"/>
  <c r="B47"/>
  <c r="C47"/>
  <c r="B48"/>
  <c r="C48"/>
  <c r="B49"/>
  <c r="C49"/>
  <c r="B50"/>
  <c r="C50"/>
  <c r="B51"/>
  <c r="C51"/>
  <c r="B52"/>
  <c r="C52"/>
  <c r="B53"/>
  <c r="C53"/>
  <c r="B54"/>
  <c r="C54"/>
  <c r="B55"/>
  <c r="C55"/>
  <c r="B56"/>
  <c r="C56"/>
  <c r="B57"/>
  <c r="C57"/>
  <c r="B58"/>
  <c r="C58"/>
  <c r="B59"/>
  <c r="C59"/>
  <c r="B60"/>
  <c r="C60"/>
  <c r="C11"/>
  <c r="B11"/>
  <c r="I60" i="49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D61" i="48"/>
  <c r="E12" i="3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C60" i="27"/>
  <c r="B60"/>
  <c r="C59"/>
  <c r="B59"/>
  <c r="C58"/>
  <c r="B58"/>
  <c r="C57"/>
  <c r="B57"/>
  <c r="C56"/>
  <c r="B56"/>
  <c r="C55"/>
  <c r="B55"/>
  <c r="C54"/>
  <c r="B54"/>
  <c r="C53"/>
  <c r="B53"/>
  <c r="C52"/>
  <c r="B52"/>
  <c r="C51"/>
  <c r="B51"/>
  <c r="C50"/>
  <c r="B50"/>
  <c r="C49"/>
  <c r="B49"/>
  <c r="C48"/>
  <c r="B48"/>
  <c r="C47"/>
  <c r="B47"/>
  <c r="C46"/>
  <c r="B46"/>
  <c r="C45"/>
  <c r="B45"/>
  <c r="C44"/>
  <c r="B44"/>
  <c r="C43"/>
  <c r="B43"/>
  <c r="C42"/>
  <c r="B42"/>
  <c r="C41"/>
  <c r="B41"/>
  <c r="C40"/>
  <c r="B40"/>
  <c r="C39"/>
  <c r="B39"/>
  <c r="C38"/>
  <c r="B38"/>
  <c r="C37"/>
  <c r="B37"/>
  <c r="C36"/>
  <c r="B36"/>
  <c r="C35"/>
  <c r="B35"/>
  <c r="C34"/>
  <c r="B34"/>
  <c r="C33"/>
  <c r="B33"/>
  <c r="C32"/>
  <c r="B32"/>
  <c r="C31"/>
  <c r="B31"/>
  <c r="C30"/>
  <c r="B30"/>
  <c r="C29"/>
  <c r="B29"/>
  <c r="C28"/>
  <c r="B28"/>
  <c r="C27"/>
  <c r="B27"/>
  <c r="C26"/>
  <c r="B26"/>
  <c r="C25"/>
  <c r="B25"/>
  <c r="C24"/>
  <c r="B24"/>
  <c r="C23"/>
  <c r="B23"/>
  <c r="C22"/>
  <c r="B22"/>
  <c r="C21"/>
  <c r="B21"/>
  <c r="C20"/>
  <c r="B20"/>
  <c r="C19"/>
  <c r="B19"/>
  <c r="C18"/>
  <c r="B18"/>
  <c r="C17"/>
  <c r="B17"/>
  <c r="C16"/>
  <c r="B16"/>
  <c r="C15"/>
  <c r="B15"/>
  <c r="C14"/>
  <c r="B14"/>
  <c r="C13"/>
  <c r="B13"/>
  <c r="C12"/>
  <c r="B12"/>
  <c r="C11"/>
  <c r="B11"/>
  <c r="C305" i="33"/>
  <c r="B305"/>
  <c r="C299"/>
  <c r="B299"/>
  <c r="C293"/>
  <c r="B293"/>
  <c r="C287"/>
  <c r="B287"/>
  <c r="C281"/>
  <c r="B281"/>
  <c r="C275"/>
  <c r="B275"/>
  <c r="C269"/>
  <c r="B269"/>
  <c r="C263"/>
  <c r="B263"/>
  <c r="C257"/>
  <c r="B257"/>
  <c r="C251"/>
  <c r="B251"/>
  <c r="C245"/>
  <c r="B245"/>
  <c r="C239"/>
  <c r="B239"/>
  <c r="C233"/>
  <c r="B233"/>
  <c r="C227"/>
  <c r="B227"/>
  <c r="C221"/>
  <c r="B221"/>
  <c r="C215"/>
  <c r="B215"/>
  <c r="C209"/>
  <c r="B209"/>
  <c r="C203"/>
  <c r="B203"/>
  <c r="C197"/>
  <c r="B197"/>
  <c r="C191"/>
  <c r="B191"/>
  <c r="C185"/>
  <c r="B185"/>
  <c r="C179"/>
  <c r="B179"/>
  <c r="C173"/>
  <c r="B173"/>
  <c r="C167"/>
  <c r="B167"/>
  <c r="C161"/>
  <c r="B161"/>
  <c r="C155"/>
  <c r="B155"/>
  <c r="C149"/>
  <c r="B149"/>
  <c r="C143"/>
  <c r="B143"/>
  <c r="C137"/>
  <c r="B137"/>
  <c r="C131"/>
  <c r="B131"/>
  <c r="C125"/>
  <c r="B125"/>
  <c r="C119"/>
  <c r="B119"/>
  <c r="C113"/>
  <c r="B113"/>
  <c r="C107"/>
  <c r="B107"/>
  <c r="C101"/>
  <c r="B101"/>
  <c r="C95"/>
  <c r="B95"/>
  <c r="C89"/>
  <c r="B89"/>
  <c r="C83"/>
  <c r="B83"/>
  <c r="C77"/>
  <c r="B77"/>
  <c r="C71"/>
  <c r="B71"/>
  <c r="C65"/>
  <c r="B65"/>
  <c r="C59"/>
  <c r="B59"/>
  <c r="C53"/>
  <c r="B53"/>
  <c r="C47"/>
  <c r="B47"/>
  <c r="C41"/>
  <c r="B41"/>
  <c r="C35"/>
  <c r="B35"/>
  <c r="C29"/>
  <c r="B29"/>
  <c r="C23"/>
  <c r="B23"/>
  <c r="C17"/>
  <c r="B17"/>
  <c r="C11"/>
  <c r="B11"/>
  <c r="C60" i="47"/>
  <c r="B60"/>
  <c r="C59"/>
  <c r="B59"/>
  <c r="C58"/>
  <c r="B58"/>
  <c r="C57"/>
  <c r="B57"/>
  <c r="C56"/>
  <c r="B56"/>
  <c r="C55"/>
  <c r="B55"/>
  <c r="C54"/>
  <c r="B54"/>
  <c r="C53"/>
  <c r="B53"/>
  <c r="C52"/>
  <c r="B52"/>
  <c r="C51"/>
  <c r="B51"/>
  <c r="C50"/>
  <c r="B50"/>
  <c r="C49"/>
  <c r="B49"/>
  <c r="C48"/>
  <c r="B48"/>
  <c r="C47"/>
  <c r="B47"/>
  <c r="C46"/>
  <c r="B46"/>
  <c r="C45"/>
  <c r="B45"/>
  <c r="C44"/>
  <c r="B44"/>
  <c r="C43"/>
  <c r="B43"/>
  <c r="C42"/>
  <c r="B42"/>
  <c r="C41"/>
  <c r="B41"/>
  <c r="C40"/>
  <c r="B40"/>
  <c r="C39"/>
  <c r="B39"/>
  <c r="C38"/>
  <c r="B38"/>
  <c r="C37"/>
  <c r="B37"/>
  <c r="C36"/>
  <c r="B36"/>
  <c r="C35"/>
  <c r="B35"/>
  <c r="C34"/>
  <c r="B34"/>
  <c r="C33"/>
  <c r="B33"/>
  <c r="C32"/>
  <c r="B32"/>
  <c r="C31"/>
  <c r="B31"/>
  <c r="C30"/>
  <c r="B30"/>
  <c r="C29"/>
  <c r="B29"/>
  <c r="C28"/>
  <c r="B28"/>
  <c r="C27"/>
  <c r="B27"/>
  <c r="C26"/>
  <c r="B26"/>
  <c r="C25"/>
  <c r="B25"/>
  <c r="C24"/>
  <c r="B24"/>
  <c r="C23"/>
  <c r="B23"/>
  <c r="C22"/>
  <c r="B22"/>
  <c r="C21"/>
  <c r="B21"/>
  <c r="C20"/>
  <c r="B20"/>
  <c r="C19"/>
  <c r="B19"/>
  <c r="C18"/>
  <c r="B18"/>
  <c r="C17"/>
  <c r="B17"/>
  <c r="C16"/>
  <c r="B16"/>
  <c r="C15"/>
  <c r="B15"/>
  <c r="C14"/>
  <c r="B14"/>
  <c r="C13"/>
  <c r="B13"/>
  <c r="C12"/>
  <c r="B12"/>
  <c r="C11"/>
  <c r="B11"/>
  <c r="C60" i="32"/>
  <c r="B60"/>
  <c r="C59"/>
  <c r="B59"/>
  <c r="C58"/>
  <c r="B58"/>
  <c r="C57"/>
  <c r="B57"/>
  <c r="C56"/>
  <c r="B56"/>
  <c r="C55"/>
  <c r="B55"/>
  <c r="C54"/>
  <c r="B54"/>
  <c r="C53"/>
  <c r="B53"/>
  <c r="C52"/>
  <c r="B52"/>
  <c r="C51"/>
  <c r="B51"/>
  <c r="C50"/>
  <c r="B50"/>
  <c r="C49"/>
  <c r="B49"/>
  <c r="C48"/>
  <c r="B48"/>
  <c r="C47"/>
  <c r="B47"/>
  <c r="C46"/>
  <c r="B46"/>
  <c r="C45"/>
  <c r="B45"/>
  <c r="C44"/>
  <c r="B44"/>
  <c r="C43"/>
  <c r="B43"/>
  <c r="C42"/>
  <c r="B42"/>
  <c r="C41"/>
  <c r="B41"/>
  <c r="C40"/>
  <c r="B40"/>
  <c r="C39"/>
  <c r="B39"/>
  <c r="C38"/>
  <c r="B38"/>
  <c r="C37"/>
  <c r="B37"/>
  <c r="C36"/>
  <c r="B36"/>
  <c r="C35"/>
  <c r="B35"/>
  <c r="C34"/>
  <c r="B34"/>
  <c r="C33"/>
  <c r="B33"/>
  <c r="C32"/>
  <c r="B32"/>
  <c r="C31"/>
  <c r="B31"/>
  <c r="C30"/>
  <c r="B30"/>
  <c r="C29"/>
  <c r="B29"/>
  <c r="C28"/>
  <c r="B28"/>
  <c r="C27"/>
  <c r="B27"/>
  <c r="C26"/>
  <c r="B26"/>
  <c r="C25"/>
  <c r="B25"/>
  <c r="C24"/>
  <c r="B24"/>
  <c r="C23"/>
  <c r="B23"/>
  <c r="C22"/>
  <c r="B22"/>
  <c r="C21"/>
  <c r="B21"/>
  <c r="C20"/>
  <c r="B20"/>
  <c r="C19"/>
  <c r="B19"/>
  <c r="C18"/>
  <c r="B18"/>
  <c r="C17"/>
  <c r="B17"/>
  <c r="C16"/>
  <c r="B16"/>
  <c r="C15"/>
  <c r="B15"/>
  <c r="C14"/>
  <c r="B14"/>
  <c r="C13"/>
  <c r="B13"/>
  <c r="C12"/>
  <c r="B12"/>
  <c r="C11"/>
  <c r="B11"/>
  <c r="E11"/>
  <c r="C501" i="40"/>
  <c r="B501"/>
  <c r="C491"/>
  <c r="B491"/>
  <c r="C481"/>
  <c r="B481"/>
  <c r="C471"/>
  <c r="B471"/>
  <c r="C461"/>
  <c r="B461"/>
  <c r="C451"/>
  <c r="B451"/>
  <c r="C441"/>
  <c r="B441"/>
  <c r="C431"/>
  <c r="B431"/>
  <c r="C421"/>
  <c r="B421"/>
  <c r="C411"/>
  <c r="B411"/>
  <c r="C401"/>
  <c r="B401"/>
  <c r="C391"/>
  <c r="B391"/>
  <c r="C381"/>
  <c r="B381"/>
  <c r="C371"/>
  <c r="B371"/>
  <c r="C361"/>
  <c r="B361"/>
  <c r="C351"/>
  <c r="B351"/>
  <c r="C341"/>
  <c r="B341"/>
  <c r="C331"/>
  <c r="B331"/>
  <c r="C321"/>
  <c r="B321"/>
  <c r="C311"/>
  <c r="B311"/>
  <c r="C301"/>
  <c r="B301"/>
  <c r="C291"/>
  <c r="B291"/>
  <c r="C281"/>
  <c r="B281"/>
  <c r="C271"/>
  <c r="B271"/>
  <c r="C261"/>
  <c r="B261"/>
  <c r="C251"/>
  <c r="B251"/>
  <c r="C241"/>
  <c r="B241"/>
  <c r="C231"/>
  <c r="B231"/>
  <c r="C221"/>
  <c r="B221"/>
  <c r="C211"/>
  <c r="B211"/>
  <c r="C201"/>
  <c r="B201"/>
  <c r="C191"/>
  <c r="B191"/>
  <c r="B181"/>
  <c r="C181"/>
  <c r="C171"/>
  <c r="B171"/>
  <c r="C161"/>
  <c r="B161"/>
  <c r="C151"/>
  <c r="B151"/>
  <c r="C141"/>
  <c r="B141"/>
  <c r="C131"/>
  <c r="B131"/>
  <c r="C121"/>
  <c r="B121"/>
  <c r="C111"/>
  <c r="B111"/>
  <c r="C101"/>
  <c r="B101"/>
  <c r="C91"/>
  <c r="B91"/>
  <c r="C81"/>
  <c r="B81"/>
  <c r="C71"/>
  <c r="B71"/>
  <c r="C61"/>
  <c r="B61"/>
  <c r="C51"/>
  <c r="B51"/>
  <c r="C41"/>
  <c r="B41"/>
  <c r="C31"/>
  <c r="B31"/>
  <c r="C21"/>
  <c r="B21"/>
  <c r="C11"/>
  <c r="B11"/>
  <c r="AZ12" i="30"/>
  <c r="E12" i="27" s="1"/>
  <c r="AZ13" i="30"/>
  <c r="AZ14"/>
  <c r="E14" i="27" s="1"/>
  <c r="AZ15" i="30"/>
  <c r="AZ16"/>
  <c r="E16" i="27" s="1"/>
  <c r="AZ17" i="30"/>
  <c r="AZ18"/>
  <c r="E18" i="27" s="1"/>
  <c r="AZ19" i="30"/>
  <c r="AZ20"/>
  <c r="E20" i="27" s="1"/>
  <c r="AZ21" i="30"/>
  <c r="AZ22"/>
  <c r="AZ23"/>
  <c r="AZ24"/>
  <c r="E24" i="27" s="1"/>
  <c r="AZ25" i="30"/>
  <c r="AZ26"/>
  <c r="AZ27"/>
  <c r="AZ28"/>
  <c r="AZ29"/>
  <c r="AZ30"/>
  <c r="AZ31"/>
  <c r="AZ32"/>
  <c r="AZ33"/>
  <c r="AZ34"/>
  <c r="E34" i="27" s="1"/>
  <c r="AZ35" i="30"/>
  <c r="AZ36"/>
  <c r="E36" i="27" s="1"/>
  <c r="AZ37" i="30"/>
  <c r="AZ38"/>
  <c r="AZ39"/>
  <c r="AZ40"/>
  <c r="AZ41"/>
  <c r="AZ42"/>
  <c r="AZ43"/>
  <c r="AZ44"/>
  <c r="AZ45"/>
  <c r="AZ46"/>
  <c r="AZ47"/>
  <c r="AZ48"/>
  <c r="AZ49"/>
  <c r="AZ50"/>
  <c r="AZ51"/>
  <c r="AZ52"/>
  <c r="AZ53"/>
  <c r="AZ54"/>
  <c r="AZ55"/>
  <c r="E55" i="27" s="1"/>
  <c r="AZ56" i="30"/>
  <c r="AZ57"/>
  <c r="E57" i="27" s="1"/>
  <c r="AZ58" i="30"/>
  <c r="AZ59"/>
  <c r="E59" i="27" s="1"/>
  <c r="AZ60" i="30"/>
  <c r="E60" i="27" s="1"/>
  <c r="AZ11" i="30"/>
  <c r="B12"/>
  <c r="C12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B24"/>
  <c r="C24"/>
  <c r="B25"/>
  <c r="C25"/>
  <c r="B26"/>
  <c r="C26"/>
  <c r="B27"/>
  <c r="C27"/>
  <c r="B28"/>
  <c r="C28"/>
  <c r="B29"/>
  <c r="C29"/>
  <c r="B30"/>
  <c r="C30"/>
  <c r="B31"/>
  <c r="C31"/>
  <c r="B32"/>
  <c r="C32"/>
  <c r="B33"/>
  <c r="C33"/>
  <c r="B34"/>
  <c r="C34"/>
  <c r="B35"/>
  <c r="C35"/>
  <c r="B36"/>
  <c r="C36"/>
  <c r="B37"/>
  <c r="C37"/>
  <c r="B38"/>
  <c r="C38"/>
  <c r="B39"/>
  <c r="C39"/>
  <c r="B40"/>
  <c r="C40"/>
  <c r="B41"/>
  <c r="C41"/>
  <c r="B42"/>
  <c r="C42"/>
  <c r="B43"/>
  <c r="C43"/>
  <c r="B44"/>
  <c r="C44"/>
  <c r="B45"/>
  <c r="C45"/>
  <c r="B46"/>
  <c r="C46"/>
  <c r="B47"/>
  <c r="C47"/>
  <c r="B48"/>
  <c r="C48"/>
  <c r="B49"/>
  <c r="C49"/>
  <c r="B50"/>
  <c r="C50"/>
  <c r="B51"/>
  <c r="C51"/>
  <c r="B52"/>
  <c r="C52"/>
  <c r="B53"/>
  <c r="C53"/>
  <c r="B54"/>
  <c r="C54"/>
  <c r="B55"/>
  <c r="C55"/>
  <c r="B56"/>
  <c r="C56"/>
  <c r="B57"/>
  <c r="C57"/>
  <c r="B58"/>
  <c r="C58"/>
  <c r="B59"/>
  <c r="C59"/>
  <c r="B60"/>
  <c r="C60"/>
  <c r="B11"/>
  <c r="C11"/>
  <c r="G11" i="33"/>
  <c r="G298"/>
  <c r="G297"/>
  <c r="G296"/>
  <c r="G295"/>
  <c r="G294"/>
  <c r="G293"/>
  <c r="G292"/>
  <c r="G291"/>
  <c r="G290"/>
  <c r="G289"/>
  <c r="G288"/>
  <c r="G287"/>
  <c r="H287" s="1"/>
  <c r="H57" i="27" s="1"/>
  <c r="G286" i="33"/>
  <c r="G285"/>
  <c r="G284"/>
  <c r="G283"/>
  <c r="G282"/>
  <c r="G281"/>
  <c r="G280"/>
  <c r="G279"/>
  <c r="G278"/>
  <c r="G277"/>
  <c r="G276"/>
  <c r="G275"/>
  <c r="H275" s="1"/>
  <c r="H55" i="27" s="1"/>
  <c r="G274" i="33"/>
  <c r="G273"/>
  <c r="G272"/>
  <c r="G271"/>
  <c r="G270"/>
  <c r="G269"/>
  <c r="G268"/>
  <c r="G267"/>
  <c r="G266"/>
  <c r="G265"/>
  <c r="G264"/>
  <c r="G263"/>
  <c r="H263" s="1"/>
  <c r="H53" i="27" s="1"/>
  <c r="G262" i="33"/>
  <c r="G261"/>
  <c r="G260"/>
  <c r="G259"/>
  <c r="G258"/>
  <c r="G257"/>
  <c r="G256"/>
  <c r="G255"/>
  <c r="G254"/>
  <c r="G253"/>
  <c r="G252"/>
  <c r="G251"/>
  <c r="H251" s="1"/>
  <c r="H51" i="27" s="1"/>
  <c r="G250" i="33"/>
  <c r="G249"/>
  <c r="G248"/>
  <c r="G247"/>
  <c r="G246"/>
  <c r="G245"/>
  <c r="E13" i="47"/>
  <c r="G13" i="27"/>
  <c r="E14" i="47"/>
  <c r="G14" i="27"/>
  <c r="E15" i="47"/>
  <c r="G15" i="27"/>
  <c r="E16" i="47"/>
  <c r="G16" i="27"/>
  <c r="E17" i="47"/>
  <c r="G17" i="27"/>
  <c r="E18" i="47"/>
  <c r="G18" i="27"/>
  <c r="E19" i="47"/>
  <c r="G19" i="27"/>
  <c r="E20" i="47"/>
  <c r="G20" i="27"/>
  <c r="E21" i="47"/>
  <c r="G21" i="27"/>
  <c r="E22" i="47"/>
  <c r="G22" i="27"/>
  <c r="E23" i="47"/>
  <c r="G23" i="27"/>
  <c r="E24" i="47"/>
  <c r="G24" i="27"/>
  <c r="E25" i="47"/>
  <c r="G25" i="27"/>
  <c r="E26" i="47"/>
  <c r="G26" i="27"/>
  <c r="E27" i="47"/>
  <c r="G27" i="27"/>
  <c r="E28" i="47"/>
  <c r="G28" i="27"/>
  <c r="E29" i="47"/>
  <c r="G29" i="27"/>
  <c r="E30" i="47"/>
  <c r="G30" i="27"/>
  <c r="E31" i="47"/>
  <c r="G31" i="27"/>
  <c r="E32" i="47"/>
  <c r="G32" i="27"/>
  <c r="E33" i="47"/>
  <c r="G33" i="27"/>
  <c r="E34" i="47"/>
  <c r="G34" i="27"/>
  <c r="E35" i="47"/>
  <c r="G35" i="27"/>
  <c r="E36" i="47"/>
  <c r="G36" i="27"/>
  <c r="E37" i="47"/>
  <c r="G37" i="27"/>
  <c r="E38" i="47"/>
  <c r="G38" i="27"/>
  <c r="E39" i="47"/>
  <c r="G39" i="27"/>
  <c r="E40" i="47"/>
  <c r="G40" i="27"/>
  <c r="E41" i="47"/>
  <c r="G41" i="27"/>
  <c r="E42" i="47"/>
  <c r="G42" i="27"/>
  <c r="E43" i="47"/>
  <c r="G43" i="27"/>
  <c r="E44" i="47"/>
  <c r="G44" i="27"/>
  <c r="E45" i="47"/>
  <c r="G45" i="27"/>
  <c r="E46" i="47"/>
  <c r="G46" i="27"/>
  <c r="E47" i="47"/>
  <c r="G47" i="27"/>
  <c r="E48" i="47"/>
  <c r="G48" i="27"/>
  <c r="E49" i="47"/>
  <c r="G49" i="27"/>
  <c r="E50" i="47"/>
  <c r="G50" i="27"/>
  <c r="E51" i="47"/>
  <c r="G51" i="27"/>
  <c r="E52" i="47"/>
  <c r="G52" i="27"/>
  <c r="E53" i="47"/>
  <c r="G53" i="27"/>
  <c r="E54" i="47"/>
  <c r="G54" i="27"/>
  <c r="E55" i="47"/>
  <c r="G55" i="27"/>
  <c r="E56" i="47"/>
  <c r="G56" i="27"/>
  <c r="E57" i="47"/>
  <c r="G57" i="27"/>
  <c r="E58" i="47"/>
  <c r="G58" i="27"/>
  <c r="E59" i="47"/>
  <c r="G59" i="27"/>
  <c r="E60" i="47"/>
  <c r="G60" i="27"/>
  <c r="E12" i="47"/>
  <c r="G12" i="27"/>
  <c r="E11" i="47"/>
  <c r="G11" i="27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12"/>
  <c r="F11"/>
  <c r="P501" i="40"/>
  <c r="P491"/>
  <c r="P481"/>
  <c r="P471"/>
  <c r="P461"/>
  <c r="E56" i="27" s="1"/>
  <c r="P451" i="40"/>
  <c r="P441"/>
  <c r="E54" i="27" s="1"/>
  <c r="P431" i="40"/>
  <c r="P421"/>
  <c r="E52" i="27" s="1"/>
  <c r="P411" i="40"/>
  <c r="E51" i="27" s="1"/>
  <c r="P401" i="40"/>
  <c r="E50" i="27"/>
  <c r="P391" i="40"/>
  <c r="E58" i="27"/>
  <c r="E53"/>
  <c r="I58" i="28"/>
  <c r="D58" i="27"/>
  <c r="I57" i="28"/>
  <c r="D57" i="27"/>
  <c r="I56" i="28"/>
  <c r="D56" i="27"/>
  <c r="I55" i="28"/>
  <c r="D55" i="27"/>
  <c r="I55" s="1"/>
  <c r="J55" s="1"/>
  <c r="I54" i="28"/>
  <c r="D54" i="27"/>
  <c r="I53" i="28"/>
  <c r="D53" i="27"/>
  <c r="I52" i="28"/>
  <c r="D52" i="27"/>
  <c r="I51" i="28"/>
  <c r="D51" i="27"/>
  <c r="I50" i="28"/>
  <c r="D50" i="27" s="1"/>
  <c r="I45" i="28"/>
  <c r="D45" i="27" s="1"/>
  <c r="G17" i="33"/>
  <c r="G23"/>
  <c r="I35" i="28"/>
  <c r="D35" i="27" s="1"/>
  <c r="I36" i="28"/>
  <c r="D36" i="27" s="1"/>
  <c r="I37" i="28"/>
  <c r="D37" i="27" s="1"/>
  <c r="I38" i="28"/>
  <c r="D38" i="27" s="1"/>
  <c r="I39" i="28"/>
  <c r="D39" i="27" s="1"/>
  <c r="I40" i="28"/>
  <c r="D40" i="27" s="1"/>
  <c r="I41" i="28"/>
  <c r="D41" i="27" s="1"/>
  <c r="I42" i="28"/>
  <c r="D42" i="27" s="1"/>
  <c r="I42" s="1"/>
  <c r="J42" s="1"/>
  <c r="I43" i="28"/>
  <c r="D43" i="27" s="1"/>
  <c r="I44" i="28"/>
  <c r="D44" i="27" s="1"/>
  <c r="I46" i="28"/>
  <c r="D46" i="27" s="1"/>
  <c r="I47" i="28"/>
  <c r="D47" i="27" s="1"/>
  <c r="I48" i="28"/>
  <c r="D48" i="27" s="1"/>
  <c r="I49" i="28"/>
  <c r="D49" i="27" s="1"/>
  <c r="I59" i="28"/>
  <c r="D59" i="27" s="1"/>
  <c r="I60" i="28"/>
  <c r="D60" i="27" s="1"/>
  <c r="I12" i="28"/>
  <c r="D12" i="27" s="1"/>
  <c r="G18" i="33"/>
  <c r="G19"/>
  <c r="G20"/>
  <c r="H17" s="1"/>
  <c r="H12" i="27" s="1"/>
  <c r="G21" i="33"/>
  <c r="G22"/>
  <c r="P21" i="40"/>
  <c r="G12" i="33"/>
  <c r="G13"/>
  <c r="H11" s="1"/>
  <c r="H11" i="27" s="1"/>
  <c r="G14" i="33"/>
  <c r="G15"/>
  <c r="G16"/>
  <c r="P11" i="40"/>
  <c r="E11" i="27" s="1"/>
  <c r="I11" i="28"/>
  <c r="D11" i="27" s="1"/>
  <c r="P31" i="40"/>
  <c r="E13" i="27" s="1"/>
  <c r="G24" i="33"/>
  <c r="G25"/>
  <c r="G26"/>
  <c r="G27"/>
  <c r="H23"/>
  <c r="H13" i="27" s="1"/>
  <c r="G28" i="33"/>
  <c r="I13" i="28"/>
  <c r="D13" i="27"/>
  <c r="P41" i="40"/>
  <c r="G29" i="33"/>
  <c r="G30"/>
  <c r="G31"/>
  <c r="G32"/>
  <c r="G33"/>
  <c r="G34"/>
  <c r="I14" i="28"/>
  <c r="D14" i="27"/>
  <c r="P51" i="40"/>
  <c r="G35" i="33"/>
  <c r="H35" s="1"/>
  <c r="H15" i="27" s="1"/>
  <c r="G36" i="33"/>
  <c r="G37"/>
  <c r="G38"/>
  <c r="G39"/>
  <c r="G40"/>
  <c r="I15" i="28"/>
  <c r="D15" i="27" s="1"/>
  <c r="I15" s="1"/>
  <c r="J15" s="1"/>
  <c r="P61" i="40"/>
  <c r="G41" i="33"/>
  <c r="G42"/>
  <c r="G43"/>
  <c r="H41" s="1"/>
  <c r="H16" i="27" s="1"/>
  <c r="G44" i="33"/>
  <c r="G45"/>
  <c r="G46"/>
  <c r="I16" i="28"/>
  <c r="D16" i="27" s="1"/>
  <c r="P71" i="40"/>
  <c r="E17" i="27" s="1"/>
  <c r="G47" i="33"/>
  <c r="H47" s="1"/>
  <c r="H17" i="27" s="1"/>
  <c r="G48" i="33"/>
  <c r="G49"/>
  <c r="G50"/>
  <c r="G51"/>
  <c r="G52"/>
  <c r="I17" i="28"/>
  <c r="D17" i="27" s="1"/>
  <c r="I17" s="1"/>
  <c r="J17" s="1"/>
  <c r="P81" i="40"/>
  <c r="G53" i="33"/>
  <c r="H53" s="1"/>
  <c r="H18" i="27" s="1"/>
  <c r="G54" i="33"/>
  <c r="G55"/>
  <c r="G56"/>
  <c r="G57"/>
  <c r="G58"/>
  <c r="I18" i="28"/>
  <c r="D18" i="27" s="1"/>
  <c r="I18" s="1"/>
  <c r="J18" s="1"/>
  <c r="I19" i="28"/>
  <c r="D19" i="27" s="1"/>
  <c r="P91" i="40"/>
  <c r="E19" i="27" s="1"/>
  <c r="G59" i="33"/>
  <c r="H59" s="1"/>
  <c r="H19" i="27" s="1"/>
  <c r="G60" i="33"/>
  <c r="G61"/>
  <c r="G62"/>
  <c r="G63"/>
  <c r="G64"/>
  <c r="I20" i="28"/>
  <c r="D20" i="27" s="1"/>
  <c r="P101" i="40"/>
  <c r="G65" i="33"/>
  <c r="G66"/>
  <c r="G67"/>
  <c r="G68"/>
  <c r="G69"/>
  <c r="G70"/>
  <c r="I21" i="28"/>
  <c r="D21" i="27" s="1"/>
  <c r="P111" i="40"/>
  <c r="G71" i="33"/>
  <c r="G72"/>
  <c r="H71" s="1"/>
  <c r="H21" i="27" s="1"/>
  <c r="G73" i="33"/>
  <c r="G74"/>
  <c r="G75"/>
  <c r="G76"/>
  <c r="I22" i="28"/>
  <c r="D22" i="27"/>
  <c r="P121" i="40"/>
  <c r="E22" i="27"/>
  <c r="G77" i="33"/>
  <c r="G78"/>
  <c r="H77" s="1"/>
  <c r="H22" i="27" s="1"/>
  <c r="G79" i="33"/>
  <c r="G80"/>
  <c r="G81"/>
  <c r="G82"/>
  <c r="I23" i="28"/>
  <c r="D23" i="27"/>
  <c r="P131" i="40"/>
  <c r="E23" i="27"/>
  <c r="G83" i="33"/>
  <c r="G84"/>
  <c r="G85"/>
  <c r="G86"/>
  <c r="G87"/>
  <c r="G88"/>
  <c r="I24" i="28"/>
  <c r="D24" i="27"/>
  <c r="P141" i="40"/>
  <c r="G89" i="33"/>
  <c r="G90"/>
  <c r="H89" s="1"/>
  <c r="H24" i="27" s="1"/>
  <c r="G91" i="33"/>
  <c r="G92"/>
  <c r="G93"/>
  <c r="G94"/>
  <c r="I25" i="28"/>
  <c r="D25" i="27"/>
  <c r="P151" i="40"/>
  <c r="E25" i="27" s="1"/>
  <c r="G95" i="33"/>
  <c r="G96"/>
  <c r="H95" s="1"/>
  <c r="H25" i="27" s="1"/>
  <c r="G97" i="33"/>
  <c r="G98"/>
  <c r="G99"/>
  <c r="G100"/>
  <c r="I26" i="28"/>
  <c r="D26" i="27"/>
  <c r="P161" i="40"/>
  <c r="E26" i="27"/>
  <c r="G101" i="33"/>
  <c r="G102"/>
  <c r="H101" s="1"/>
  <c r="H26" i="27" s="1"/>
  <c r="G103" i="33"/>
  <c r="G104"/>
  <c r="G105"/>
  <c r="G106"/>
  <c r="I27" i="28"/>
  <c r="D27" i="27"/>
  <c r="P171" i="40"/>
  <c r="E27" i="27"/>
  <c r="G107" i="33"/>
  <c r="H107" s="1"/>
  <c r="H27" i="27" s="1"/>
  <c r="G108" i="33"/>
  <c r="G109"/>
  <c r="G110"/>
  <c r="G111"/>
  <c r="G112"/>
  <c r="I28" i="28"/>
  <c r="D28" i="27"/>
  <c r="P181" i="40"/>
  <c r="E28" i="27"/>
  <c r="G113" i="33"/>
  <c r="G114"/>
  <c r="H113" s="1"/>
  <c r="H28" i="27" s="1"/>
  <c r="G115" i="33"/>
  <c r="G116"/>
  <c r="G117"/>
  <c r="G118"/>
  <c r="I29" i="28"/>
  <c r="D29" i="27"/>
  <c r="P191" i="40"/>
  <c r="E29" i="27"/>
  <c r="G119" i="33"/>
  <c r="H119" s="1"/>
  <c r="H29" i="27" s="1"/>
  <c r="G120" i="33"/>
  <c r="G121"/>
  <c r="G122"/>
  <c r="G123"/>
  <c r="G124"/>
  <c r="I30" i="28"/>
  <c r="D30" i="27"/>
  <c r="P201" i="40"/>
  <c r="E30" i="27"/>
  <c r="G125" i="33"/>
  <c r="G126"/>
  <c r="H125" s="1"/>
  <c r="H30" i="27" s="1"/>
  <c r="G127" i="33"/>
  <c r="G128"/>
  <c r="G129"/>
  <c r="G130"/>
  <c r="I31" i="28"/>
  <c r="D31" i="27"/>
  <c r="P211" i="40"/>
  <c r="E31" i="27"/>
  <c r="G131" i="33"/>
  <c r="G132"/>
  <c r="G133"/>
  <c r="G134"/>
  <c r="G135"/>
  <c r="G136"/>
  <c r="I32" i="28"/>
  <c r="D32" i="27"/>
  <c r="P221" i="40"/>
  <c r="E32" i="27"/>
  <c r="G137" i="33"/>
  <c r="G138"/>
  <c r="H137" s="1"/>
  <c r="H32" i="27" s="1"/>
  <c r="G139" i="33"/>
  <c r="G140"/>
  <c r="G141"/>
  <c r="G142"/>
  <c r="I33" i="28"/>
  <c r="D33" i="27"/>
  <c r="P231" i="40"/>
  <c r="G143" i="33"/>
  <c r="H143" s="1"/>
  <c r="H33" i="27" s="1"/>
  <c r="G144" i="33"/>
  <c r="G145"/>
  <c r="G146"/>
  <c r="G147"/>
  <c r="G148"/>
  <c r="I34" i="28"/>
  <c r="D34" i="27" s="1"/>
  <c r="P241" i="40"/>
  <c r="G149" i="33"/>
  <c r="H149" s="1"/>
  <c r="H34" i="27" s="1"/>
  <c r="G150" i="33"/>
  <c r="G151"/>
  <c r="G152"/>
  <c r="G153"/>
  <c r="G154"/>
  <c r="P251" i="40"/>
  <c r="E35" i="27" s="1"/>
  <c r="G155" i="33"/>
  <c r="G156"/>
  <c r="G157"/>
  <c r="G158"/>
  <c r="H155" s="1"/>
  <c r="H35" i="27" s="1"/>
  <c r="G159" i="33"/>
  <c r="G160"/>
  <c r="P261" i="40"/>
  <c r="G161" i="33"/>
  <c r="G162"/>
  <c r="G163"/>
  <c r="G164"/>
  <c r="G165"/>
  <c r="G166"/>
  <c r="P271" i="40"/>
  <c r="E37" i="27"/>
  <c r="G167" i="33"/>
  <c r="G168"/>
  <c r="G169"/>
  <c r="G170"/>
  <c r="G171"/>
  <c r="G172"/>
  <c r="H167" s="1"/>
  <c r="H37" i="27" s="1"/>
  <c r="P281" i="40"/>
  <c r="E38" i="27"/>
  <c r="G173" i="33"/>
  <c r="G174"/>
  <c r="H173" s="1"/>
  <c r="H38" i="27" s="1"/>
  <c r="G175" i="33"/>
  <c r="G176"/>
  <c r="G177"/>
  <c r="G178"/>
  <c r="P291" i="40"/>
  <c r="E39" i="27"/>
  <c r="G179" i="33"/>
  <c r="G180"/>
  <c r="G181"/>
  <c r="G182"/>
  <c r="G183"/>
  <c r="G184"/>
  <c r="P301" i="40"/>
  <c r="E40" i="27"/>
  <c r="G185" i="33"/>
  <c r="H185" s="1"/>
  <c r="H40" i="27" s="1"/>
  <c r="G186" i="33"/>
  <c r="G187"/>
  <c r="G188"/>
  <c r="G189"/>
  <c r="G190"/>
  <c r="P311" i="40"/>
  <c r="E41" i="27"/>
  <c r="G191" i="33"/>
  <c r="G192"/>
  <c r="H191" s="1"/>
  <c r="H41" i="27" s="1"/>
  <c r="G193" i="33"/>
  <c r="G194"/>
  <c r="G195"/>
  <c r="G196"/>
  <c r="P321" i="40"/>
  <c r="E42" i="27"/>
  <c r="G197" i="33"/>
  <c r="H197" s="1"/>
  <c r="H42" i="27" s="1"/>
  <c r="G198" i="33"/>
  <c r="G199"/>
  <c r="G200"/>
  <c r="G201"/>
  <c r="G202"/>
  <c r="P331" i="40"/>
  <c r="E43" i="27"/>
  <c r="G203" i="33"/>
  <c r="G204"/>
  <c r="H203" s="1"/>
  <c r="H43" i="27" s="1"/>
  <c r="G205" i="33"/>
  <c r="G206"/>
  <c r="G207"/>
  <c r="G208"/>
  <c r="P341" i="40"/>
  <c r="E44" i="27"/>
  <c r="G209" i="33"/>
  <c r="G210"/>
  <c r="H209" s="1"/>
  <c r="H44" i="27" s="1"/>
  <c r="G211" i="33"/>
  <c r="G212"/>
  <c r="G213"/>
  <c r="G214"/>
  <c r="P351" i="40"/>
  <c r="E45" i="27"/>
  <c r="G215" i="33"/>
  <c r="G216"/>
  <c r="H215" s="1"/>
  <c r="H45" i="27" s="1"/>
  <c r="G217" i="33"/>
  <c r="G218"/>
  <c r="G219"/>
  <c r="G220"/>
  <c r="P361" i="40"/>
  <c r="E46" i="27"/>
  <c r="G221" i="33"/>
  <c r="G222"/>
  <c r="H221" s="1"/>
  <c r="H46" i="27" s="1"/>
  <c r="G223" i="33"/>
  <c r="G224"/>
  <c r="G225"/>
  <c r="G226"/>
  <c r="P371" i="40"/>
  <c r="E47" i="27"/>
  <c r="G227" i="33"/>
  <c r="G228"/>
  <c r="H227" s="1"/>
  <c r="H47" i="27" s="1"/>
  <c r="G229" i="33"/>
  <c r="G230"/>
  <c r="G231"/>
  <c r="G232"/>
  <c r="P381" i="40"/>
  <c r="E48" i="27"/>
  <c r="G233" i="33"/>
  <c r="G234"/>
  <c r="G235"/>
  <c r="G236"/>
  <c r="G237"/>
  <c r="H233" s="1"/>
  <c r="H48" i="27" s="1"/>
  <c r="G238" i="33"/>
  <c r="E49" i="27"/>
  <c r="G239" i="33"/>
  <c r="G240"/>
  <c r="H239" s="1"/>
  <c r="H49" i="27" s="1"/>
  <c r="G241" i="33"/>
  <c r="G242"/>
  <c r="G243"/>
  <c r="G244"/>
  <c r="G299"/>
  <c r="G300"/>
  <c r="H299" s="1"/>
  <c r="H59" i="27" s="1"/>
  <c r="G301" i="33"/>
  <c r="G302"/>
  <c r="G303"/>
  <c r="G304"/>
  <c r="G305"/>
  <c r="G306"/>
  <c r="H305" s="1"/>
  <c r="H60" i="27" s="1"/>
  <c r="G307" i="33"/>
  <c r="G308"/>
  <c r="G309"/>
  <c r="G310"/>
  <c r="H83"/>
  <c r="H23" i="27" s="1"/>
  <c r="H179" i="33"/>
  <c r="H39" i="27" s="1"/>
  <c r="H131" i="33"/>
  <c r="H31" i="27" s="1"/>
  <c r="H245" i="33"/>
  <c r="H50" i="27" s="1"/>
  <c r="H257" i="33"/>
  <c r="H52" i="27" s="1"/>
  <c r="H269" i="33"/>
  <c r="H54" i="27" s="1"/>
  <c r="H281" i="33"/>
  <c r="H56" i="27" s="1"/>
  <c r="H293" i="33"/>
  <c r="H58" i="27" s="1"/>
  <c r="I58" s="1"/>
  <c r="J58" s="1"/>
  <c r="H29" i="33"/>
  <c r="H14" i="27" s="1"/>
  <c r="F61"/>
  <c r="H161" i="33"/>
  <c r="H36" i="27" s="1"/>
  <c r="E21"/>
  <c r="E33"/>
  <c r="H65" i="33"/>
  <c r="H20" i="27" s="1"/>
  <c r="E15"/>
  <c r="I53" l="1"/>
  <c r="J53" s="1"/>
  <c r="I57"/>
  <c r="J57" s="1"/>
  <c r="I25"/>
  <c r="J25" s="1"/>
  <c r="I59"/>
  <c r="J59" s="1"/>
  <c r="G61"/>
  <c r="I48"/>
  <c r="J48" s="1"/>
  <c r="I35"/>
  <c r="J35" s="1"/>
  <c r="I50"/>
  <c r="J50" s="1"/>
  <c r="I11"/>
  <c r="D61"/>
  <c r="I13"/>
  <c r="J13" s="1"/>
  <c r="I41"/>
  <c r="J41" s="1"/>
  <c r="I32"/>
  <c r="J32" s="1"/>
  <c r="I30"/>
  <c r="J30" s="1"/>
  <c r="I28"/>
  <c r="J28" s="1"/>
  <c r="I23"/>
  <c r="J23" s="1"/>
  <c r="I16"/>
  <c r="J16" s="1"/>
  <c r="I14"/>
  <c r="J14" s="1"/>
  <c r="I60"/>
  <c r="J60" s="1"/>
  <c r="I47"/>
  <c r="J47" s="1"/>
  <c r="I38"/>
  <c r="J38" s="1"/>
  <c r="I51"/>
  <c r="J51" s="1"/>
  <c r="I54"/>
  <c r="J54" s="1"/>
  <c r="E61"/>
  <c r="H61"/>
  <c r="I12"/>
  <c r="J12" s="1"/>
  <c r="I43"/>
  <c r="J43" s="1"/>
  <c r="I39"/>
  <c r="J39" s="1"/>
  <c r="I34"/>
  <c r="J34" s="1"/>
  <c r="I33"/>
  <c r="J33" s="1"/>
  <c r="I31"/>
  <c r="J31" s="1"/>
  <c r="I29"/>
  <c r="J29" s="1"/>
  <c r="I27"/>
  <c r="J27" s="1"/>
  <c r="I24"/>
  <c r="J24" s="1"/>
  <c r="I22"/>
  <c r="J22" s="1"/>
  <c r="I49"/>
  <c r="J49" s="1"/>
  <c r="I44"/>
  <c r="J44" s="1"/>
  <c r="I40"/>
  <c r="J40" s="1"/>
  <c r="I36"/>
  <c r="J36" s="1"/>
  <c r="I45"/>
  <c r="J45" s="1"/>
  <c r="I52"/>
  <c r="J52" s="1"/>
  <c r="I56"/>
  <c r="J56" s="1"/>
  <c r="I46"/>
  <c r="J46" s="1"/>
  <c r="I37"/>
  <c r="J37" s="1"/>
  <c r="I26"/>
  <c r="J26" s="1"/>
  <c r="I21"/>
  <c r="J21" s="1"/>
  <c r="I20"/>
  <c r="J20" s="1"/>
  <c r="I19"/>
  <c r="J19" s="1"/>
  <c r="J11" l="1"/>
  <c r="J61" s="1"/>
  <c r="I61"/>
</calcChain>
</file>

<file path=xl/sharedStrings.xml><?xml version="1.0" encoding="utf-8"?>
<sst xmlns="http://schemas.openxmlformats.org/spreadsheetml/2006/main" count="435" uniqueCount="184">
  <si>
    <t>TT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</si>
  <si>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</si>
  <si>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</si>
  <si>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</si>
  <si>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</si>
  <si>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</si>
  <si>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</si>
  <si>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</si>
  <si>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</si>
  <si>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</si>
  <si>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</si>
  <si>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CỘNG HÒA XÃ HỘI CHỦ NGHĨA VIỆT NAM</t>
  </si>
  <si>
    <t>Độc lập - Tự do - Hạnh phúc</t>
  </si>
  <si>
    <t>Ghi chú</t>
  </si>
  <si>
    <t>TRƯỞNG KHOA</t>
  </si>
  <si>
    <t>Họ và tên GV</t>
  </si>
  <si>
    <t>Tổng số giờ</t>
  </si>
  <si>
    <t xml:space="preserve">TỔNG CỘNG </t>
  </si>
  <si>
    <r>
      <t xml:space="preserve"> KHOA : </t>
    </r>
    <r>
      <rPr>
        <sz val="15"/>
        <rFont val="Times New Roman"/>
        <family val="1"/>
      </rPr>
      <t>……………………………………………………………………………………...</t>
    </r>
    <r>
      <rPr>
        <b/>
        <sz val="15"/>
        <rFont val="Times New Roman"/>
        <family val="1"/>
      </rPr>
      <t xml:space="preserve">                                                        </t>
    </r>
  </si>
  <si>
    <t>KHOA: ……………………………………..</t>
  </si>
  <si>
    <t>THỜI GIAN THAM DỰ</t>
  </si>
  <si>
    <t>TỔNG
SỐ GIỜ 
ĐƯỢC TÍNH</t>
  </si>
  <si>
    <t>GHI
CHÚ</t>
  </si>
  <si>
    <t>Trưởng Khoa</t>
  </si>
  <si>
    <t>Người lập biểu</t>
  </si>
  <si>
    <t>BẢNG TỔNG HỢP THAM QUAN THỰC TẾ</t>
  </si>
  <si>
    <r>
      <t>Minh chứng nộp kèm</t>
    </r>
    <r>
      <rPr>
        <sz val="13"/>
        <color indexed="8"/>
        <rFont val="Times New Roman"/>
        <family val="1"/>
        <charset val="163"/>
      </rPr>
      <t>: Kế hoạch được Hiệu trưởng duyệt và danh sách tham dự thực tế.</t>
    </r>
  </si>
  <si>
    <t>KHOA: ………………………………</t>
  </si>
  <si>
    <t xml:space="preserve"> HỌP VỀ CÔNG TÁC CHUYÊN MÔN ĐỊNH KỲ</t>
  </si>
  <si>
    <t>T10</t>
  </si>
  <si>
    <t>T11</t>
  </si>
  <si>
    <t>T12</t>
  </si>
  <si>
    <t>T02</t>
  </si>
  <si>
    <t>T 3</t>
  </si>
  <si>
    <t>T4</t>
  </si>
  <si>
    <t>T5</t>
  </si>
  <si>
    <t>T 6</t>
  </si>
  <si>
    <t>T 7</t>
  </si>
  <si>
    <t>T 8</t>
  </si>
  <si>
    <t>BẢNG TỔNG HỢP HỌP VỀ CÔNG TÁC CHUYÊN MÔN ĐỘT XUẤT</t>
  </si>
  <si>
    <t>THỜI GIAN</t>
  </si>
  <si>
    <t>NỘI DUNG HỌP</t>
  </si>
  <si>
    <t>SỐ GIỜ
ĐƯỢC TÍNH</t>
  </si>
  <si>
    <t>TỔNG 
SỐ GIỜ
ĐƯỢC TÍNH</t>
  </si>
  <si>
    <t>Hiệu trưởng</t>
  </si>
  <si>
    <r>
      <t>Minh chứng nộp kèm</t>
    </r>
    <r>
      <rPr>
        <sz val="13"/>
        <color indexed="8"/>
        <rFont val="Times New Roman"/>
        <family val="1"/>
      </rPr>
      <t>: Biên bản họp có danh sách GV dự họp thực tế.</t>
    </r>
  </si>
  <si>
    <t>BẢNG TỔNG HỢP DỰ GIỜ ĐỊNH KỲ, ĐỘT XUẤT</t>
  </si>
  <si>
    <t>KHOA: …………………….</t>
  </si>
  <si>
    <t>Họp góp ý cho bao nhiêu GV</t>
  </si>
  <si>
    <r>
      <t>Minh chứng nộp kèm</t>
    </r>
    <r>
      <rPr>
        <sz val="13"/>
        <color indexed="8"/>
        <rFont val="Times New Roman"/>
        <family val="1"/>
        <charset val="163"/>
      </rPr>
      <t>:</t>
    </r>
  </si>
  <si>
    <t>BẢNG TỔNG HỢP KIỂM TRA, CHẤM ĐIỂM HỒ SƠ CHUYÊN MÔN</t>
  </si>
  <si>
    <t>Tổ bộ môn 
được phân công 
kiểm tra, chấm điểm</t>
  </si>
  <si>
    <t xml:space="preserve">Số GV trong tổ
kiểm tra, 
chấm điểm </t>
  </si>
  <si>
    <t>Số giờ
được tính</t>
  </si>
  <si>
    <t>Tổng 
số giờ được tính</t>
  </si>
  <si>
    <t>TỔNG
SỐ 
GIỜ
ĐƯỢC 
TÍNH</t>
  </si>
  <si>
    <t>UBND THÀNH PHỐ HỒ CHÍ MINH</t>
  </si>
  <si>
    <t>TRƯỞNG PHÒNG KT&amp;ĐBCL</t>
  </si>
  <si>
    <t>ĐỘNG CƠ</t>
  </si>
  <si>
    <t>GẦM</t>
  </si>
  <si>
    <t xml:space="preserve">Số GV 
được  kiểm tra, 
chấm điểm của tổ </t>
  </si>
  <si>
    <t>2/ Cột (6) = (cột (5) x 4) / cột (4)</t>
  </si>
  <si>
    <r>
      <t xml:space="preserve">1/ </t>
    </r>
    <r>
      <rPr>
        <b/>
        <sz val="13"/>
        <color indexed="8"/>
        <rFont val="Times New Roman"/>
        <family val="1"/>
      </rPr>
      <t>Minh chứng nộp kèm</t>
    </r>
    <r>
      <rPr>
        <sz val="13"/>
        <color indexed="8"/>
        <rFont val="Times New Roman"/>
        <family val="1"/>
        <charset val="163"/>
      </rPr>
      <t>: Kế hoạch phân công kiểm tra, chấm điểm.</t>
    </r>
  </si>
  <si>
    <t>HỌ VÀ TÊN GIẢNG VIÊN</t>
  </si>
  <si>
    <t>- Biên bản họp góp ý có danh sách GV dự họp thực tế.</t>
  </si>
  <si>
    <t>- Phiếu dự giờ và sắp xếp theo số lượng GV đi dự.</t>
  </si>
  <si>
    <t>Tổng
số
giờ
được
tính</t>
  </si>
  <si>
    <t>BẢNG TỔNG HỢP HỌP GÓP Ý SAU DỰ GIỜ</t>
  </si>
  <si>
    <t>X</t>
  </si>
  <si>
    <t>TRƯỞNG PHÒNG TS-ĐT</t>
  </si>
  <si>
    <t>x</t>
  </si>
  <si>
    <t>BẢNG TỔNG HỢP HỌP VỀ CÔNG TÁC CHUYÊN MÔN ĐỊNH KỲ, HỌC TẬP CHÍNH TRỊ</t>
  </si>
  <si>
    <t>NĂM HỌC 2017 - 2018</t>
  </si>
  <si>
    <t>TRƯỜNG CAO ĐẲNG LÝ TỰ TRỌNG
THÀNH PHỐ HỒ CHÍ MINH</t>
  </si>
  <si>
    <t>PL 33</t>
  </si>
  <si>
    <t>PL 34</t>
  </si>
  <si>
    <t>T9/
2017</t>
  </si>
  <si>
    <t>T01/
2018</t>
  </si>
  <si>
    <t>Mẫu PL34.2</t>
  </si>
  <si>
    <t>Mẫu PL34.1</t>
  </si>
  <si>
    <t>Mẫu PL33</t>
  </si>
  <si>
    <t>Cột (3): Chuyển số liệu từ bảng PL33</t>
  </si>
  <si>
    <t>Cột (4): Chuyển số liệu từ bảng PL34.1 và PL34.2</t>
  </si>
  <si>
    <t>Mẫu PL35</t>
  </si>
  <si>
    <t>Tổng số 
phiếu
chấm
dự giờ</t>
  </si>
  <si>
    <t>Tp.HCM, ngày      tháng      năm 2018</t>
  </si>
  <si>
    <t>Mẫu PL36</t>
  </si>
  <si>
    <t>PL 35</t>
  </si>
  <si>
    <t>PL 36</t>
  </si>
  <si>
    <t>Mẫu PL37</t>
  </si>
  <si>
    <t>PL 37</t>
  </si>
  <si>
    <t>Tổng số tiết quy đổi</t>
  </si>
  <si>
    <t>Mẫu  PL</t>
  </si>
  <si>
    <t>Tp.HCM, Ngày      tháng      năm 2018</t>
  </si>
  <si>
    <t>TP.HCM, Ngày      tháng      năm 2018</t>
  </si>
  <si>
    <t>Cột (5): Chuyển số liệu từ bảng PL35</t>
  </si>
  <si>
    <t>Cột (6): Chuyển số liệu từ bảng PL36</t>
  </si>
  <si>
    <t>Cột (7): Chuyển số liệu từ bảng PL37</t>
  </si>
  <si>
    <t>Tp. HCM, ngày      tháng     năm 2018</t>
  </si>
  <si>
    <t>Cột (9) = Cột (8)/2.85</t>
  </si>
  <si>
    <t>Mẫu B1</t>
  </si>
  <si>
    <t>Độc lập - Tự do - Hạnh Phúc</t>
  </si>
  <si>
    <t>BẢNG TỔNG HỢP CÔNG TÁC SOẠN ĐỀ, COI, CHẤM KIỂM TRA (THI)</t>
  </si>
  <si>
    <t>KHOA: ………………………</t>
  </si>
  <si>
    <t>TỔNG
SỐ TIẾT
THỰC HIỆN</t>
  </si>
  <si>
    <t>TỔNG CỘNG</t>
  </si>
  <si>
    <t>Tp.HCM, Ngày       tháng     năm 2018</t>
  </si>
  <si>
    <t>Mẫu B2</t>
  </si>
  <si>
    <t>BẢNG TỔNG HỢP THỰC TẬP TẠI DOANH NGHIỆP / CƠ QUAN CHUYÊN MÔN</t>
  </si>
  <si>
    <t>TỔNG
SỐ TIẾT
ĐƯỢC TÍNH</t>
  </si>
  <si>
    <t>Các cột nhập số giờ</t>
  </si>
  <si>
    <r>
      <t>Minh chứng nộp kèm:</t>
    </r>
    <r>
      <rPr>
        <sz val="13"/>
        <color indexed="8"/>
        <rFont val="Times New Roman"/>
        <family val="1"/>
        <charset val="163"/>
      </rPr>
      <t xml:space="preserve"> Kế hoạch do Nhà trường hoặc khoa lập và được Hiệu trưởng duyệt; Danh sách tham dự thực tế.</t>
    </r>
  </si>
  <si>
    <t>23-28/7/2018</t>
  </si>
  <si>
    <t>23-28/6/2018</t>
  </si>
  <si>
    <t>BẢNG TỔNG HỢP KHỐI LƯỢNG NGHIÊN CỨU KHOA HỌC CỦA GIẢNG VIÊN
(SỐ THỨ TỰ 33 --&gt; 37 TRONG PHỤ LỤC ĐÍNH KÈM QUY ĐỊNH 1295 )</t>
  </si>
  <si>
    <t>Ngô Hoàng</t>
  </si>
  <si>
    <t xml:space="preserve">Anh </t>
  </si>
  <si>
    <t>Châu Văn</t>
  </si>
  <si>
    <t>Bảo</t>
  </si>
  <si>
    <t>Vũ Hạnh</t>
  </si>
  <si>
    <t>Chiêu</t>
  </si>
  <si>
    <t>Ngô Phong</t>
  </si>
  <si>
    <t>Cường</t>
  </si>
  <si>
    <t>Nguyễn Minh Đức</t>
  </si>
  <si>
    <t>Tạ Minh</t>
  </si>
  <si>
    <t xml:space="preserve">Cường </t>
  </si>
  <si>
    <t>Võ</t>
  </si>
  <si>
    <t xml:space="preserve">Nguyễn Thùy </t>
  </si>
  <si>
    <t>Dương</t>
  </si>
  <si>
    <t>Lê Tiến</t>
  </si>
  <si>
    <t xml:space="preserve">Đạt </t>
  </si>
  <si>
    <t>Nguyễn Hồng</t>
  </si>
  <si>
    <t xml:space="preserve">Đức </t>
  </si>
  <si>
    <t>Nguyễn Minh</t>
  </si>
  <si>
    <t>Đức(A)</t>
  </si>
  <si>
    <t>Đức(B)</t>
  </si>
  <si>
    <t xml:space="preserve">Nguyễn Thị Ngọc </t>
  </si>
  <si>
    <t xml:space="preserve">Hiền </t>
  </si>
  <si>
    <t>Trần Trung</t>
  </si>
  <si>
    <t>Hiếu</t>
  </si>
  <si>
    <t xml:space="preserve">Mạnh Lê </t>
  </si>
  <si>
    <t xml:space="preserve">Hoàn </t>
  </si>
  <si>
    <t>Lê Thế</t>
  </si>
  <si>
    <t xml:space="preserve">Huân </t>
  </si>
  <si>
    <t>Tăng Cẩm</t>
  </si>
  <si>
    <t>Huê</t>
  </si>
  <si>
    <t>Nguyễn Thùy</t>
  </si>
  <si>
    <t>Linh</t>
  </si>
  <si>
    <t xml:space="preserve">Huỳnh Ngọc </t>
  </si>
  <si>
    <t xml:space="preserve">Mai </t>
  </si>
  <si>
    <t>Đặng Đức</t>
  </si>
  <si>
    <t xml:space="preserve">Minh </t>
  </si>
  <si>
    <t>Nguyễn Thị Tố</t>
  </si>
  <si>
    <t xml:space="preserve">Nga </t>
  </si>
  <si>
    <t>Nguyễn Trần Thanh</t>
  </si>
  <si>
    <t xml:space="preserve">Nhàn </t>
  </si>
  <si>
    <t>Đỗ Huỳnh Thanh</t>
  </si>
  <si>
    <t xml:space="preserve">Phong </t>
  </si>
  <si>
    <t>Nguyễn Anh</t>
  </si>
  <si>
    <t xml:space="preserve">Tăng </t>
  </si>
  <si>
    <t>Quách Minh</t>
  </si>
  <si>
    <t xml:space="preserve">Thử </t>
  </si>
  <si>
    <t xml:space="preserve">Trần Công </t>
  </si>
  <si>
    <t xml:space="preserve">Tiến </t>
  </si>
  <si>
    <t>Bốc Minh</t>
  </si>
  <si>
    <t xml:space="preserve">Trí </t>
  </si>
  <si>
    <t xml:space="preserve">Trần Hiếu </t>
  </si>
  <si>
    <t xml:space="preserve">Trinh </t>
  </si>
  <si>
    <t xml:space="preserve">Trần Nguyên Bảo </t>
  </si>
  <si>
    <t>Trân</t>
  </si>
  <si>
    <t xml:space="preserve">Nguyễn Văn </t>
  </si>
  <si>
    <t xml:space="preserve">Yên </t>
  </si>
  <si>
    <t>Trần Nam</t>
  </si>
  <si>
    <t>Cao Văn</t>
  </si>
  <si>
    <t>Tuấn</t>
  </si>
  <si>
    <t>KHOA: ĐIỆN - ĐIỆN TỬ</t>
  </si>
  <si>
    <t/>
  </si>
  <si>
    <t>Tháng 1</t>
  </si>
  <si>
    <t>Tháng 2</t>
  </si>
  <si>
    <t>Tháng 3</t>
  </si>
  <si>
    <t>Tháng 4</t>
  </si>
  <si>
    <t>Tháng 5</t>
  </si>
  <si>
    <t>Tháng 6</t>
  </si>
  <si>
    <t>GHI CHÚ</t>
  </si>
</sst>
</file>

<file path=xl/styles.xml><?xml version="1.0" encoding="utf-8"?>
<styleSheet xmlns="http://schemas.openxmlformats.org/spreadsheetml/2006/main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81" formatCode="#,##0.0"/>
  </numFmts>
  <fonts count="40">
    <font>
      <sz val="12"/>
      <name val="VNI-Times"/>
    </font>
    <font>
      <sz val="12"/>
      <name val="VNI-Times"/>
    </font>
    <font>
      <sz val="16"/>
      <name val="Times New Roman"/>
      <family val="1"/>
    </font>
    <font>
      <b/>
      <sz val="15"/>
      <name val="Times New Roman"/>
      <family val="1"/>
    </font>
    <font>
      <sz val="12"/>
      <name val="Times New Roman"/>
      <family val="1"/>
    </font>
    <font>
      <sz val="8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b/>
      <i/>
      <sz val="14"/>
      <name val="Times New Roman"/>
      <family val="1"/>
    </font>
    <font>
      <sz val="15"/>
      <name val="Times New Roman"/>
      <family val="1"/>
    </font>
    <font>
      <sz val="12"/>
      <color indexed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  <charset val="163"/>
    </font>
    <font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6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i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name val="Calibri"/>
      <family val="2"/>
    </font>
    <font>
      <b/>
      <sz val="11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  <charset val="163"/>
    </font>
    <font>
      <sz val="12"/>
      <color indexed="8"/>
      <name val="Calibri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b/>
      <sz val="12"/>
      <color indexed="10"/>
      <name val="Times New Roman"/>
      <family val="1"/>
      <charset val="163"/>
    </font>
    <font>
      <u/>
      <sz val="12"/>
      <name val="Times New Roman"/>
      <family val="1"/>
    </font>
    <font>
      <b/>
      <sz val="12"/>
      <name val="Times New Roman"/>
      <family val="1"/>
      <charset val="163"/>
    </font>
    <font>
      <b/>
      <sz val="12"/>
      <color indexed="8"/>
      <name val="Calibri"/>
      <family val="2"/>
    </font>
    <font>
      <b/>
      <sz val="15"/>
      <color indexed="8"/>
      <name val="Times New Roman"/>
      <family val="1"/>
      <charset val="163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tted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dotted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4" fillId="0" borderId="0"/>
    <xf numFmtId="0" fontId="14" fillId="0" borderId="0"/>
    <xf numFmtId="0" fontId="15" fillId="0" borderId="0"/>
  </cellStyleXfs>
  <cellXfs count="277">
    <xf numFmtId="0" fontId="0" fillId="0" borderId="0" xfId="0"/>
    <xf numFmtId="0" fontId="4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protection locked="0"/>
    </xf>
    <xf numFmtId="0" fontId="6" fillId="0" borderId="0" xfId="0" applyFont="1" applyAlignment="1" applyProtection="1">
      <protection locked="0"/>
    </xf>
    <xf numFmtId="0" fontId="19" fillId="0" borderId="1" xfId="5" applyFont="1" applyBorder="1" applyAlignment="1" applyProtection="1">
      <alignment horizontal="center" vertical="center"/>
      <protection locked="0"/>
    </xf>
    <xf numFmtId="0" fontId="27" fillId="0" borderId="2" xfId="5" applyFont="1" applyBorder="1" applyAlignment="1" applyProtection="1">
      <alignment horizontal="center" vertical="center"/>
      <protection locked="0"/>
    </xf>
    <xf numFmtId="0" fontId="27" fillId="0" borderId="2" xfId="5" applyFont="1" applyFill="1" applyBorder="1" applyAlignment="1" applyProtection="1">
      <alignment horizontal="center" vertical="center"/>
      <protection locked="0"/>
    </xf>
    <xf numFmtId="0" fontId="19" fillId="0" borderId="2" xfId="5" applyFont="1" applyBorder="1" applyAlignment="1" applyProtection="1">
      <alignment horizontal="center" vertical="center"/>
      <protection locked="0"/>
    </xf>
    <xf numFmtId="0" fontId="19" fillId="0" borderId="2" xfId="5" applyFont="1" applyBorder="1" applyAlignment="1" applyProtection="1">
      <alignment horizontal="center" vertical="center" wrapText="1"/>
      <protection locked="0"/>
    </xf>
    <xf numFmtId="0" fontId="27" fillId="0" borderId="2" xfId="5" applyFont="1" applyBorder="1" applyAlignment="1" applyProtection="1">
      <alignment horizontal="center"/>
      <protection locked="0"/>
    </xf>
    <xf numFmtId="0" fontId="16" fillId="0" borderId="0" xfId="5" applyFont="1" applyProtection="1">
      <protection locked="0"/>
    </xf>
    <xf numFmtId="0" fontId="16" fillId="0" borderId="0" xfId="5" applyFont="1" applyBorder="1" applyAlignment="1" applyProtection="1">
      <alignment wrapText="1"/>
      <protection locked="0"/>
    </xf>
    <xf numFmtId="0" fontId="22" fillId="0" borderId="0" xfId="5" applyFont="1" applyBorder="1" applyAlignment="1" applyProtection="1">
      <alignment horizontal="center"/>
      <protection locked="0"/>
    </xf>
    <xf numFmtId="0" fontId="22" fillId="0" borderId="3" xfId="5" applyFont="1" applyBorder="1" applyAlignment="1" applyProtection="1">
      <protection locked="0"/>
    </xf>
    <xf numFmtId="0" fontId="19" fillId="0" borderId="0" xfId="5" applyFont="1" applyAlignment="1" applyProtection="1">
      <alignment horizontal="center"/>
      <protection locked="0"/>
    </xf>
    <xf numFmtId="0" fontId="19" fillId="0" borderId="0" xfId="5" applyFont="1" applyAlignment="1" applyProtection="1">
      <protection locked="0"/>
    </xf>
    <xf numFmtId="0" fontId="19" fillId="0" borderId="1" xfId="5" applyFont="1" applyBorder="1" applyAlignment="1" applyProtection="1">
      <alignment horizontal="center" vertical="center" wrapText="1"/>
      <protection locked="0"/>
    </xf>
    <xf numFmtId="0" fontId="17" fillId="0" borderId="4" xfId="5" applyFont="1" applyBorder="1" applyAlignment="1" applyProtection="1">
      <alignment wrapText="1"/>
      <protection locked="0"/>
    </xf>
    <xf numFmtId="0" fontId="22" fillId="0" borderId="0" xfId="5" applyFont="1" applyAlignment="1" applyProtection="1">
      <alignment horizontal="center"/>
      <protection locked="0"/>
    </xf>
    <xf numFmtId="0" fontId="17" fillId="0" borderId="0" xfId="5" applyFont="1" applyAlignment="1" applyProtection="1">
      <alignment horizontal="center"/>
      <protection locked="0"/>
    </xf>
    <xf numFmtId="49" fontId="29" fillId="0" borderId="1" xfId="5" applyNumberFormat="1" applyFont="1" applyBorder="1" applyAlignment="1" applyProtection="1">
      <alignment horizontal="center" vertical="center"/>
      <protection locked="0"/>
    </xf>
    <xf numFmtId="49" fontId="29" fillId="0" borderId="2" xfId="5" applyNumberFormat="1" applyFont="1" applyBorder="1" applyAlignment="1" applyProtection="1">
      <alignment horizontal="center" vertical="center" wrapText="1"/>
      <protection locked="0"/>
    </xf>
    <xf numFmtId="0" fontId="27" fillId="0" borderId="2" xfId="5" applyFont="1" applyFill="1" applyBorder="1" applyAlignment="1" applyProtection="1">
      <alignment horizontal="center"/>
      <protection locked="0"/>
    </xf>
    <xf numFmtId="0" fontId="27" fillId="0" borderId="2" xfId="5" applyFont="1" applyBorder="1" applyProtection="1">
      <protection locked="0"/>
    </xf>
    <xf numFmtId="0" fontId="17" fillId="0" borderId="0" xfId="5" applyFont="1" applyProtection="1">
      <protection locked="0"/>
    </xf>
    <xf numFmtId="0" fontId="19" fillId="0" borderId="0" xfId="5" applyFont="1" applyAlignment="1" applyProtection="1">
      <alignment vertical="center"/>
      <protection locked="0"/>
    </xf>
    <xf numFmtId="0" fontId="16" fillId="0" borderId="0" xfId="5" applyFont="1" applyAlignment="1" applyProtection="1">
      <alignment horizontal="center" vertical="center"/>
      <protection locked="0"/>
    </xf>
    <xf numFmtId="0" fontId="20" fillId="0" borderId="0" xfId="5" applyFont="1" applyAlignment="1" applyProtection="1">
      <protection locked="0"/>
    </xf>
    <xf numFmtId="0" fontId="21" fillId="0" borderId="5" xfId="5" applyFont="1" applyBorder="1" applyAlignment="1" applyProtection="1">
      <alignment horizontal="center" vertical="center" wrapText="1"/>
      <protection locked="0"/>
    </xf>
    <xf numFmtId="0" fontId="21" fillId="0" borderId="0" xfId="5" applyFont="1" applyBorder="1" applyAlignment="1" applyProtection="1">
      <alignment horizontal="center" vertical="center"/>
      <protection locked="0"/>
    </xf>
    <xf numFmtId="49" fontId="18" fillId="0" borderId="2" xfId="5" applyNumberFormat="1" applyFont="1" applyBorder="1" applyAlignment="1" applyProtection="1">
      <alignment horizontal="center" vertical="center"/>
      <protection locked="0"/>
    </xf>
    <xf numFmtId="49" fontId="18" fillId="0" borderId="1" xfId="5" applyNumberFormat="1" applyFont="1" applyBorder="1" applyAlignment="1" applyProtection="1">
      <alignment horizontal="center" vertical="center" wrapText="1"/>
      <protection locked="0"/>
    </xf>
    <xf numFmtId="49" fontId="27" fillId="0" borderId="2" xfId="5" applyNumberFormat="1" applyFont="1" applyBorder="1" applyAlignment="1" applyProtection="1">
      <alignment horizontal="center" vertical="center" wrapText="1"/>
      <protection locked="0"/>
    </xf>
    <xf numFmtId="49" fontId="27" fillId="0" borderId="2" xfId="5" applyNumberFormat="1" applyFont="1" applyBorder="1" applyAlignment="1" applyProtection="1">
      <alignment horizontal="center" vertical="center"/>
      <protection locked="0"/>
    </xf>
    <xf numFmtId="0" fontId="27" fillId="0" borderId="5" xfId="5" applyFont="1" applyBorder="1" applyAlignment="1" applyProtection="1">
      <alignment horizontal="center" vertical="center" wrapText="1"/>
      <protection locked="0"/>
    </xf>
    <xf numFmtId="0" fontId="27" fillId="0" borderId="0" xfId="5" applyFont="1" applyBorder="1" applyAlignment="1" applyProtection="1">
      <alignment horizontal="center" vertical="center"/>
      <protection locked="0"/>
    </xf>
    <xf numFmtId="0" fontId="18" fillId="0" borderId="0" xfId="5" applyFont="1" applyProtection="1">
      <protection locked="0"/>
    </xf>
    <xf numFmtId="0" fontId="4" fillId="0" borderId="2" xfId="6" applyFont="1" applyFill="1" applyBorder="1" applyAlignment="1" applyProtection="1">
      <alignment horizontal="left" vertical="center"/>
      <protection locked="0"/>
    </xf>
    <xf numFmtId="181" fontId="4" fillId="0" borderId="2" xfId="6" applyNumberFormat="1" applyFont="1" applyFill="1" applyBorder="1" applyAlignment="1" applyProtection="1">
      <alignment horizontal="left" vertical="center"/>
      <protection locked="0"/>
    </xf>
    <xf numFmtId="181" fontId="27" fillId="0" borderId="2" xfId="5" applyNumberFormat="1" applyFont="1" applyFill="1" applyBorder="1" applyAlignment="1" applyProtection="1">
      <alignment horizontal="center" vertical="center"/>
      <protection locked="0"/>
    </xf>
    <xf numFmtId="0" fontId="30" fillId="0" borderId="2" xfId="5" applyFont="1" applyBorder="1" applyAlignment="1" applyProtection="1">
      <alignment horizontal="center" vertical="center"/>
      <protection locked="0"/>
    </xf>
    <xf numFmtId="0" fontId="16" fillId="0" borderId="5" xfId="5" applyFont="1" applyBorder="1" applyAlignment="1" applyProtection="1">
      <alignment horizontal="center" vertical="center"/>
      <protection locked="0"/>
    </xf>
    <xf numFmtId="0" fontId="16" fillId="0" borderId="0" xfId="5" applyFont="1" applyBorder="1" applyAlignment="1" applyProtection="1">
      <alignment horizontal="center" vertical="center"/>
      <protection locked="0"/>
    </xf>
    <xf numFmtId="0" fontId="31" fillId="0" borderId="6" xfId="5" applyFont="1" applyBorder="1" applyAlignment="1" applyProtection="1">
      <alignment horizontal="center" vertical="center"/>
      <protection locked="0"/>
    </xf>
    <xf numFmtId="0" fontId="4" fillId="0" borderId="2" xfId="5" applyFont="1" applyFill="1" applyBorder="1" applyAlignment="1" applyProtection="1">
      <alignment horizontal="left" vertical="center"/>
      <protection locked="0"/>
    </xf>
    <xf numFmtId="181" fontId="4" fillId="0" borderId="2" xfId="5" applyNumberFormat="1" applyFont="1" applyFill="1" applyBorder="1" applyAlignment="1" applyProtection="1">
      <alignment horizontal="left" vertical="center"/>
      <protection locked="0"/>
    </xf>
    <xf numFmtId="49" fontId="16" fillId="0" borderId="4" xfId="5" applyNumberFormat="1" applyFont="1" applyBorder="1" applyAlignment="1" applyProtection="1">
      <alignment wrapText="1"/>
      <protection locked="0"/>
    </xf>
    <xf numFmtId="0" fontId="18" fillId="0" borderId="0" xfId="5" applyFont="1" applyAlignment="1" applyProtection="1">
      <protection locked="0"/>
    </xf>
    <xf numFmtId="49" fontId="16" fillId="0" borderId="0" xfId="5" applyNumberFormat="1" applyFont="1" applyAlignment="1" applyProtection="1">
      <alignment wrapText="1"/>
      <protection locked="0"/>
    </xf>
    <xf numFmtId="0" fontId="22" fillId="0" borderId="0" xfId="5" applyFont="1" applyAlignment="1" applyProtection="1"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81" fontId="10" fillId="0" borderId="2" xfId="0" applyNumberFormat="1" applyFont="1" applyBorder="1" applyAlignment="1" applyProtection="1">
      <alignment horizontal="left" vertical="center" wrapText="1"/>
      <protection locked="0"/>
    </xf>
    <xf numFmtId="181" fontId="4" fillId="0" borderId="2" xfId="0" applyNumberFormat="1" applyFont="1" applyBorder="1" applyProtection="1">
      <protection locked="0"/>
    </xf>
    <xf numFmtId="181" fontId="6" fillId="0" borderId="2" xfId="0" applyNumberFormat="1" applyFont="1" applyBorder="1" applyAlignment="1" applyProtection="1">
      <protection locked="0"/>
    </xf>
    <xf numFmtId="0" fontId="8" fillId="0" borderId="0" xfId="0" applyFont="1" applyAlignment="1" applyProtection="1">
      <protection locked="0"/>
    </xf>
    <xf numFmtId="0" fontId="3" fillId="0" borderId="0" xfId="0" applyFont="1" applyAlignment="1" applyProtection="1">
      <protection locked="0"/>
    </xf>
    <xf numFmtId="0" fontId="4" fillId="0" borderId="0" xfId="0" applyFont="1" applyBorder="1" applyProtection="1">
      <protection locked="0"/>
    </xf>
    <xf numFmtId="0" fontId="27" fillId="0" borderId="0" xfId="5" applyFont="1" applyAlignment="1" applyProtection="1">
      <alignment horizontal="center" vertical="center"/>
      <protection locked="0"/>
    </xf>
    <xf numFmtId="0" fontId="16" fillId="0" borderId="0" xfId="5" applyFont="1" applyAlignment="1" applyProtection="1">
      <alignment horizontal="center"/>
      <protection locked="0"/>
    </xf>
    <xf numFmtId="0" fontId="26" fillId="0" borderId="0" xfId="5" applyFont="1" applyBorder="1" applyAlignment="1" applyProtection="1">
      <alignment horizontal="center" vertical="center" wrapText="1"/>
      <protection locked="0"/>
    </xf>
    <xf numFmtId="49" fontId="18" fillId="0" borderId="0" xfId="5" applyNumberFormat="1" applyFont="1" applyAlignment="1" applyProtection="1">
      <alignment horizontal="center"/>
      <protection locked="0"/>
    </xf>
    <xf numFmtId="49" fontId="28" fillId="0" borderId="0" xfId="5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49" fontId="4" fillId="0" borderId="0" xfId="0" applyNumberFormat="1" applyFont="1" applyAlignment="1" applyProtection="1">
      <alignment horizontal="center"/>
      <protection locked="0"/>
    </xf>
    <xf numFmtId="49" fontId="13" fillId="0" borderId="0" xfId="0" applyNumberFormat="1" applyFont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protection locked="0"/>
    </xf>
    <xf numFmtId="0" fontId="18" fillId="0" borderId="0" xfId="5" applyFont="1" applyAlignment="1" applyProtection="1">
      <alignment horizontal="center" vertical="center"/>
      <protection locked="0"/>
    </xf>
    <xf numFmtId="0" fontId="19" fillId="0" borderId="0" xfId="5" applyFont="1" applyAlignment="1" applyProtection="1">
      <alignment horizontal="center" vertical="center"/>
      <protection locked="0"/>
    </xf>
    <xf numFmtId="0" fontId="17" fillId="0" borderId="0" xfId="5" applyFont="1" applyBorder="1" applyAlignment="1" applyProtection="1">
      <alignment horizontal="left" wrapText="1"/>
      <protection locked="0"/>
    </xf>
    <xf numFmtId="0" fontId="31" fillId="0" borderId="5" xfId="5" applyFont="1" applyBorder="1" applyAlignment="1" applyProtection="1">
      <alignment horizontal="center" vertical="center"/>
      <protection locked="0"/>
    </xf>
    <xf numFmtId="0" fontId="27" fillId="0" borderId="5" xfId="5" applyFont="1" applyBorder="1" applyAlignment="1" applyProtection="1">
      <alignment horizontal="center" vertical="center"/>
      <protection locked="0"/>
    </xf>
    <xf numFmtId="0" fontId="28" fillId="0" borderId="2" xfId="5" applyFont="1" applyFill="1" applyBorder="1" applyAlignment="1" applyProtection="1">
      <alignment horizontal="center"/>
      <protection locked="0"/>
    </xf>
    <xf numFmtId="0" fontId="28" fillId="0" borderId="2" xfId="5" applyFont="1" applyBorder="1" applyAlignment="1" applyProtection="1">
      <alignment horizontal="center"/>
      <protection locked="0"/>
    </xf>
    <xf numFmtId="0" fontId="20" fillId="0" borderId="0" xfId="5" applyFont="1" applyAlignment="1" applyProtection="1">
      <alignment horizontal="center"/>
      <protection locked="0"/>
    </xf>
    <xf numFmtId="0" fontId="33" fillId="0" borderId="4" xfId="0" applyFont="1" applyBorder="1" applyAlignment="1" applyProtection="1">
      <alignment horizontal="left"/>
      <protection locked="0"/>
    </xf>
    <xf numFmtId="181" fontId="13" fillId="0" borderId="2" xfId="5" applyNumberFormat="1" applyFont="1" applyFill="1" applyBorder="1" applyAlignment="1" applyProtection="1">
      <alignment horizontal="center" vertical="center"/>
      <protection locked="0"/>
    </xf>
    <xf numFmtId="14" fontId="34" fillId="0" borderId="2" xfId="5" applyNumberFormat="1" applyFont="1" applyFill="1" applyBorder="1" applyAlignment="1" applyProtection="1">
      <alignment horizontal="center" vertical="center"/>
      <protection locked="0"/>
    </xf>
    <xf numFmtId="0" fontId="27" fillId="0" borderId="7" xfId="5" applyFont="1" applyBorder="1" applyAlignment="1" applyProtection="1">
      <alignment horizontal="left" vertical="center"/>
      <protection locked="0"/>
    </xf>
    <xf numFmtId="0" fontId="27" fillId="0" borderId="8" xfId="5" applyFont="1" applyBorder="1" applyAlignment="1" applyProtection="1">
      <alignment horizontal="left" vertical="center"/>
      <protection locked="0"/>
    </xf>
    <xf numFmtId="181" fontId="13" fillId="0" borderId="2" xfId="6" applyNumberFormat="1" applyFont="1" applyFill="1" applyBorder="1" applyAlignment="1" applyProtection="1">
      <alignment horizontal="left" vertical="center"/>
      <protection locked="0"/>
    </xf>
    <xf numFmtId="181" fontId="13" fillId="0" borderId="2" xfId="5" applyNumberFormat="1" applyFont="1" applyFill="1" applyBorder="1" applyAlignment="1" applyProtection="1">
      <alignment horizontal="left" vertical="center"/>
      <protection locked="0"/>
    </xf>
    <xf numFmtId="49" fontId="35" fillId="0" borderId="0" xfId="0" applyNumberFormat="1" applyFont="1" applyAlignment="1" applyProtection="1">
      <alignment horizontal="center"/>
      <protection locked="0"/>
    </xf>
    <xf numFmtId="0" fontId="10" fillId="0" borderId="4" xfId="0" applyFont="1" applyBorder="1" applyAlignment="1" applyProtection="1">
      <alignment horizontal="left"/>
      <protection locked="0"/>
    </xf>
    <xf numFmtId="0" fontId="10" fillId="0" borderId="0" xfId="0" applyFont="1" applyBorder="1" applyAlignment="1" applyProtection="1">
      <alignment horizontal="left"/>
      <protection locked="0"/>
    </xf>
    <xf numFmtId="0" fontId="6" fillId="0" borderId="9" xfId="6" applyFont="1" applyBorder="1" applyAlignment="1" applyProtection="1">
      <alignment horizontal="left" vertical="center"/>
      <protection locked="0"/>
    </xf>
    <xf numFmtId="0" fontId="6" fillId="0" borderId="10" xfId="6" applyFont="1" applyBorder="1" applyAlignment="1" applyProtection="1">
      <alignment horizontal="left" vertical="center"/>
      <protection locked="0"/>
    </xf>
    <xf numFmtId="0" fontId="23" fillId="0" borderId="11" xfId="5" applyFont="1" applyBorder="1" applyAlignment="1" applyProtection="1">
      <alignment horizontal="left" vertical="center"/>
      <protection locked="0"/>
    </xf>
    <xf numFmtId="0" fontId="23" fillId="0" borderId="12" xfId="5" applyFont="1" applyBorder="1" applyAlignment="1" applyProtection="1">
      <alignment horizontal="left" vertical="center"/>
      <protection locked="0"/>
    </xf>
    <xf numFmtId="0" fontId="4" fillId="0" borderId="13" xfId="6" applyFont="1" applyBorder="1" applyAlignment="1" applyProtection="1">
      <alignment horizontal="left" vertical="center"/>
      <protection hidden="1"/>
    </xf>
    <xf numFmtId="0" fontId="6" fillId="0" borderId="14" xfId="6" applyFont="1" applyBorder="1" applyAlignment="1" applyProtection="1">
      <alignment horizontal="left" vertical="center"/>
      <protection hidden="1"/>
    </xf>
    <xf numFmtId="0" fontId="4" fillId="0" borderId="13" xfId="5" applyFont="1" applyBorder="1" applyAlignment="1" applyProtection="1">
      <alignment horizontal="left" vertical="center"/>
      <protection hidden="1"/>
    </xf>
    <xf numFmtId="0" fontId="23" fillId="0" borderId="14" xfId="5" applyFont="1" applyBorder="1" applyAlignment="1" applyProtection="1">
      <alignment horizontal="left" vertical="center"/>
      <protection hidden="1"/>
    </xf>
    <xf numFmtId="0" fontId="23" fillId="0" borderId="2" xfId="5" applyFont="1" applyFill="1" applyBorder="1" applyAlignment="1" applyProtection="1">
      <alignment horizontal="center" vertical="center"/>
      <protection hidden="1"/>
    </xf>
    <xf numFmtId="0" fontId="28" fillId="0" borderId="13" xfId="5" applyFont="1" applyBorder="1" applyAlignment="1" applyProtection="1">
      <alignment horizontal="left"/>
      <protection hidden="1"/>
    </xf>
    <xf numFmtId="0" fontId="32" fillId="0" borderId="14" xfId="6" applyFont="1" applyBorder="1" applyAlignment="1" applyProtection="1">
      <alignment horizontal="left" vertical="center"/>
      <protection hidden="1"/>
    </xf>
    <xf numFmtId="0" fontId="23" fillId="0" borderId="14" xfId="5" applyFont="1" applyFill="1" applyBorder="1" applyAlignment="1" applyProtection="1">
      <alignment horizontal="center" vertical="center"/>
      <protection hidden="1"/>
    </xf>
    <xf numFmtId="0" fontId="27" fillId="0" borderId="15" xfId="5" applyFont="1" applyBorder="1" applyAlignment="1" applyProtection="1">
      <alignment horizontal="left" vertical="center"/>
      <protection hidden="1"/>
    </xf>
    <xf numFmtId="0" fontId="6" fillId="0" borderId="16" xfId="6" applyFont="1" applyBorder="1" applyAlignment="1" applyProtection="1">
      <alignment horizontal="left" vertical="center"/>
      <protection hidden="1"/>
    </xf>
    <xf numFmtId="0" fontId="27" fillId="0" borderId="2" xfId="5" applyFont="1" applyFill="1" applyBorder="1" applyAlignment="1" applyProtection="1">
      <alignment horizontal="center"/>
      <protection hidden="1"/>
    </xf>
    <xf numFmtId="0" fontId="27" fillId="0" borderId="17" xfId="5" applyFont="1" applyBorder="1" applyAlignment="1" applyProtection="1">
      <alignment horizontal="left" vertical="center"/>
      <protection hidden="1"/>
    </xf>
    <xf numFmtId="181" fontId="30" fillId="0" borderId="2" xfId="5" applyNumberFormat="1" applyFont="1" applyFill="1" applyBorder="1" applyAlignment="1" applyProtection="1">
      <alignment horizontal="center" vertical="center"/>
      <protection hidden="1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 wrapText="1"/>
      <protection locked="0"/>
    </xf>
    <xf numFmtId="0" fontId="23" fillId="0" borderId="18" xfId="5" applyFont="1" applyBorder="1" applyAlignment="1" applyProtection="1">
      <alignment horizontal="left" vertical="center"/>
      <protection hidden="1"/>
    </xf>
    <xf numFmtId="0" fontId="36" fillId="0" borderId="19" xfId="5" applyFont="1" applyBorder="1" applyAlignment="1" applyProtection="1">
      <alignment horizontal="left" vertical="center"/>
      <protection locked="0"/>
    </xf>
    <xf numFmtId="0" fontId="36" fillId="0" borderId="19" xfId="6" applyFont="1" applyBorder="1" applyAlignment="1" applyProtection="1">
      <alignment horizontal="left" vertical="center"/>
      <protection locked="0"/>
    </xf>
    <xf numFmtId="0" fontId="36" fillId="0" borderId="20" xfId="5" applyFont="1" applyBorder="1" applyAlignment="1" applyProtection="1">
      <alignment horizontal="left" vertical="center"/>
      <protection locked="0"/>
    </xf>
    <xf numFmtId="0" fontId="37" fillId="0" borderId="0" xfId="5" applyFont="1" applyBorder="1" applyAlignment="1" applyProtection="1">
      <alignment horizontal="center" vertical="center"/>
      <protection locked="0"/>
    </xf>
    <xf numFmtId="0" fontId="23" fillId="0" borderId="0" xfId="5" applyFont="1" applyBorder="1" applyAlignment="1" applyProtection="1">
      <alignment horizontal="center" vertical="center"/>
      <protection locked="0"/>
    </xf>
    <xf numFmtId="0" fontId="37" fillId="0" borderId="21" xfId="5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9" fillId="0" borderId="13" xfId="0" applyFont="1" applyBorder="1" applyAlignment="1" applyProtection="1">
      <alignment horizontal="left"/>
      <protection hidden="1"/>
    </xf>
    <xf numFmtId="0" fontId="32" fillId="0" borderId="14" xfId="0" applyFont="1" applyBorder="1" applyAlignment="1" applyProtection="1">
      <alignment horizontal="left"/>
      <protection hidden="1"/>
    </xf>
    <xf numFmtId="181" fontId="9" fillId="0" borderId="2" xfId="0" applyNumberFormat="1" applyFont="1" applyFill="1" applyBorder="1" applyAlignment="1" applyProtection="1">
      <alignment horizontal="center" vertical="center"/>
      <protection hidden="1"/>
    </xf>
    <xf numFmtId="181" fontId="32" fillId="0" borderId="2" xfId="0" applyNumberFormat="1" applyFont="1" applyFill="1" applyBorder="1" applyAlignment="1" applyProtection="1">
      <alignment horizontal="center" vertical="center"/>
      <protection hidden="1"/>
    </xf>
    <xf numFmtId="181" fontId="32" fillId="0" borderId="2" xfId="0" applyNumberFormat="1" applyFont="1" applyFill="1" applyBorder="1" applyAlignment="1" applyProtection="1">
      <protection hidden="1"/>
    </xf>
    <xf numFmtId="0" fontId="4" fillId="0" borderId="14" xfId="6" applyFont="1" applyBorder="1" applyAlignment="1" applyProtection="1">
      <alignment horizontal="left" vertical="center"/>
      <protection hidden="1"/>
    </xf>
    <xf numFmtId="0" fontId="4" fillId="0" borderId="14" xfId="5" applyFont="1" applyBorder="1" applyAlignment="1" applyProtection="1">
      <alignment horizontal="left" vertical="center"/>
      <protection hidden="1"/>
    </xf>
    <xf numFmtId="0" fontId="18" fillId="0" borderId="0" xfId="5" quotePrefix="1" applyFont="1" applyProtection="1">
      <protection locked="0"/>
    </xf>
    <xf numFmtId="0" fontId="27" fillId="0" borderId="18" xfId="5" applyFont="1" applyBorder="1" applyAlignment="1" applyProtection="1">
      <alignment horizontal="left" vertical="center"/>
      <protection hidden="1"/>
    </xf>
    <xf numFmtId="0" fontId="32" fillId="0" borderId="4" xfId="0" applyFont="1" applyBorder="1" applyAlignment="1" applyProtection="1">
      <alignment vertical="center"/>
      <protection hidden="1"/>
    </xf>
    <xf numFmtId="0" fontId="9" fillId="0" borderId="2" xfId="0" applyFont="1" applyFill="1" applyBorder="1" applyAlignment="1" applyProtection="1">
      <alignment horizontal="center" vertical="center"/>
      <protection locked="0"/>
    </xf>
    <xf numFmtId="0" fontId="9" fillId="0" borderId="13" xfId="0" applyFont="1" applyFill="1" applyBorder="1" applyAlignment="1" applyProtection="1">
      <alignment horizontal="left"/>
      <protection hidden="1"/>
    </xf>
    <xf numFmtId="0" fontId="32" fillId="0" borderId="14" xfId="0" applyFont="1" applyFill="1" applyBorder="1" applyAlignment="1" applyProtection="1">
      <alignment horizontal="left"/>
      <protection hidden="1"/>
    </xf>
    <xf numFmtId="181" fontId="4" fillId="0" borderId="2" xfId="0" applyNumberFormat="1" applyFont="1" applyFill="1" applyBorder="1" applyProtection="1">
      <protection locked="0"/>
    </xf>
    <xf numFmtId="0" fontId="4" fillId="0" borderId="0" xfId="0" applyFont="1" applyFill="1" applyProtection="1">
      <protection locked="0"/>
    </xf>
    <xf numFmtId="0" fontId="4" fillId="0" borderId="13" xfId="6" applyFont="1" applyBorder="1" applyAlignment="1" applyProtection="1">
      <alignment horizontal="left" vertical="center"/>
      <protection locked="0"/>
    </xf>
    <xf numFmtId="0" fontId="6" fillId="0" borderId="14" xfId="6" applyFont="1" applyBorder="1" applyAlignment="1" applyProtection="1">
      <alignment horizontal="left" vertical="center"/>
      <protection locked="0"/>
    </xf>
    <xf numFmtId="0" fontId="4" fillId="0" borderId="13" xfId="5" applyFont="1" applyBorder="1" applyAlignment="1" applyProtection="1">
      <alignment horizontal="left" vertical="center"/>
      <protection locked="0"/>
    </xf>
    <xf numFmtId="0" fontId="23" fillId="0" borderId="14" xfId="5" applyFont="1" applyBorder="1" applyAlignment="1" applyProtection="1">
      <alignment horizontal="left" vertical="center"/>
      <protection locked="0"/>
    </xf>
    <xf numFmtId="0" fontId="28" fillId="0" borderId="13" xfId="5" applyFont="1" applyBorder="1" applyAlignment="1" applyProtection="1">
      <alignment horizontal="left" vertical="center"/>
      <protection hidden="1"/>
    </xf>
    <xf numFmtId="0" fontId="4" fillId="0" borderId="17" xfId="0" applyFont="1" applyBorder="1" applyAlignment="1" applyProtection="1">
      <alignment vertical="center"/>
      <protection locked="0"/>
    </xf>
    <xf numFmtId="0" fontId="6" fillId="0" borderId="4" xfId="0" applyFont="1" applyBorder="1" applyAlignment="1" applyProtection="1">
      <alignment vertical="center"/>
      <protection locked="0"/>
    </xf>
    <xf numFmtId="0" fontId="6" fillId="0" borderId="4" xfId="0" applyFont="1" applyBorder="1" applyAlignment="1" applyProtection="1">
      <alignment horizontal="left"/>
      <protection locked="0"/>
    </xf>
    <xf numFmtId="0" fontId="4" fillId="0" borderId="13" xfId="0" applyFont="1" applyBorder="1" applyAlignment="1" applyProtection="1">
      <alignment horizontal="left"/>
      <protection locked="0"/>
    </xf>
    <xf numFmtId="0" fontId="6" fillId="0" borderId="22" xfId="0" applyFont="1" applyBorder="1" applyAlignment="1" applyProtection="1">
      <alignment horizontal="left"/>
      <protection locked="0"/>
    </xf>
    <xf numFmtId="0" fontId="17" fillId="0" borderId="0" xfId="5" applyFont="1" applyAlignment="1" applyProtection="1">
      <alignment horizontal="right"/>
      <protection locked="0"/>
    </xf>
    <xf numFmtId="0" fontId="4" fillId="0" borderId="17" xfId="0" applyFont="1" applyBorder="1" applyAlignment="1" applyProtection="1">
      <alignment vertical="center"/>
      <protection hidden="1"/>
    </xf>
    <xf numFmtId="0" fontId="6" fillId="0" borderId="4" xfId="0" applyFont="1" applyBorder="1" applyAlignment="1" applyProtection="1">
      <alignment vertical="center"/>
      <protection hidden="1"/>
    </xf>
    <xf numFmtId="49" fontId="13" fillId="0" borderId="2" xfId="5" applyNumberFormat="1" applyFont="1" applyBorder="1" applyAlignment="1" applyProtection="1">
      <alignment horizontal="center" vertical="center"/>
      <protection locked="0"/>
    </xf>
    <xf numFmtId="181" fontId="23" fillId="0" borderId="2" xfId="5" applyNumberFormat="1" applyFont="1" applyFill="1" applyBorder="1" applyAlignment="1" applyProtection="1">
      <alignment horizontal="center" vertical="center"/>
      <protection hidden="1"/>
    </xf>
    <xf numFmtId="0" fontId="17" fillId="0" borderId="0" xfId="5" applyFont="1" applyAlignment="1" applyProtection="1">
      <protection locked="0"/>
    </xf>
    <xf numFmtId="0" fontId="21" fillId="0" borderId="2" xfId="5" applyFont="1" applyFill="1" applyBorder="1" applyAlignment="1" applyProtection="1">
      <alignment horizontal="center" vertical="center"/>
      <protection locked="0"/>
    </xf>
    <xf numFmtId="16" fontId="21" fillId="0" borderId="2" xfId="5" quotePrefix="1" applyNumberFormat="1" applyFont="1" applyFill="1" applyBorder="1" applyAlignment="1" applyProtection="1">
      <alignment horizontal="center" vertical="center"/>
      <protection locked="0"/>
    </xf>
    <xf numFmtId="0" fontId="39" fillId="0" borderId="2" xfId="5" applyFont="1" applyBorder="1" applyAlignment="1" applyProtection="1">
      <alignment horizontal="center" vertical="center"/>
      <protection locked="0"/>
    </xf>
    <xf numFmtId="17" fontId="6" fillId="0" borderId="0" xfId="0" quotePrefix="1" applyNumberFormat="1" applyFont="1" applyAlignment="1">
      <alignment horizontal="center"/>
    </xf>
    <xf numFmtId="0" fontId="19" fillId="0" borderId="0" xfId="5" applyFont="1" applyAlignment="1" applyProtection="1">
      <alignment horizontal="center"/>
      <protection locked="0"/>
    </xf>
    <xf numFmtId="0" fontId="21" fillId="0" borderId="13" xfId="5" applyFont="1" applyFill="1" applyBorder="1" applyAlignment="1" applyProtection="1">
      <alignment horizontal="center" vertical="center"/>
      <protection locked="0"/>
    </xf>
    <xf numFmtId="0" fontId="21" fillId="0" borderId="22" xfId="5" applyFont="1" applyFill="1" applyBorder="1" applyAlignment="1" applyProtection="1">
      <alignment horizontal="center" vertical="center"/>
      <protection locked="0"/>
    </xf>
    <xf numFmtId="0" fontId="21" fillId="0" borderId="14" xfId="5" applyFont="1" applyFill="1" applyBorder="1" applyAlignment="1" applyProtection="1">
      <alignment horizontal="center" vertical="center"/>
      <protection locked="0"/>
    </xf>
    <xf numFmtId="0" fontId="20" fillId="0" borderId="0" xfId="5" applyFont="1" applyAlignment="1" applyProtection="1">
      <alignment horizontal="center"/>
      <protection locked="0"/>
    </xf>
    <xf numFmtId="0" fontId="19" fillId="0" borderId="1" xfId="5" applyFont="1" applyBorder="1" applyAlignment="1" applyProtection="1">
      <alignment horizontal="center" vertical="center"/>
      <protection locked="0"/>
    </xf>
    <xf numFmtId="0" fontId="19" fillId="0" borderId="23" xfId="5" applyFont="1" applyBorder="1" applyAlignment="1" applyProtection="1">
      <alignment horizontal="center" vertical="center"/>
      <protection locked="0"/>
    </xf>
    <xf numFmtId="0" fontId="21" fillId="0" borderId="1" xfId="5" applyFont="1" applyFill="1" applyBorder="1" applyAlignment="1" applyProtection="1">
      <alignment horizontal="center" vertical="center" wrapText="1"/>
      <protection locked="0"/>
    </xf>
    <xf numFmtId="0" fontId="21" fillId="0" borderId="23" xfId="5" applyFont="1" applyFill="1" applyBorder="1" applyAlignment="1" applyProtection="1">
      <alignment horizontal="center" vertical="center"/>
      <protection locked="0"/>
    </xf>
    <xf numFmtId="0" fontId="21" fillId="0" borderId="1" xfId="5" applyFont="1" applyBorder="1" applyAlignment="1" applyProtection="1">
      <alignment horizontal="center" vertical="center" wrapText="1"/>
      <protection locked="0"/>
    </xf>
    <xf numFmtId="0" fontId="21" fillId="0" borderId="23" xfId="5" applyFont="1" applyBorder="1" applyAlignment="1" applyProtection="1">
      <alignment horizontal="center" vertical="center"/>
      <protection locked="0"/>
    </xf>
    <xf numFmtId="0" fontId="19" fillId="0" borderId="17" xfId="5" applyFont="1" applyBorder="1" applyAlignment="1" applyProtection="1">
      <alignment horizontal="center" vertical="center"/>
      <protection locked="0"/>
    </xf>
    <xf numFmtId="0" fontId="19" fillId="0" borderId="18" xfId="5" applyFont="1" applyBorder="1" applyAlignment="1" applyProtection="1">
      <alignment horizontal="center" vertical="center"/>
      <protection locked="0"/>
    </xf>
    <xf numFmtId="0" fontId="19" fillId="0" borderId="6" xfId="5" applyFont="1" applyBorder="1" applyAlignment="1" applyProtection="1">
      <alignment horizontal="center" vertical="center"/>
      <protection locked="0"/>
    </xf>
    <xf numFmtId="0" fontId="19" fillId="0" borderId="20" xfId="5" applyFont="1" applyBorder="1" applyAlignment="1" applyProtection="1">
      <alignment horizontal="center" vertical="center"/>
      <protection locked="0"/>
    </xf>
    <xf numFmtId="0" fontId="17" fillId="0" borderId="0" xfId="5" applyFont="1" applyAlignment="1" applyProtection="1">
      <alignment horizontal="left" wrapText="1"/>
      <protection locked="0"/>
    </xf>
    <xf numFmtId="0" fontId="27" fillId="0" borderId="0" xfId="5" applyFont="1" applyAlignment="1" applyProtection="1">
      <alignment horizontal="center" vertical="center"/>
      <protection locked="0"/>
    </xf>
    <xf numFmtId="0" fontId="23" fillId="0" borderId="0" xfId="5" applyFont="1" applyAlignment="1" applyProtection="1">
      <alignment horizontal="center" vertical="center" wrapText="1"/>
      <protection locked="0"/>
    </xf>
    <xf numFmtId="0" fontId="23" fillId="0" borderId="0" xfId="5" applyFont="1" applyAlignment="1" applyProtection="1">
      <alignment horizontal="center" vertical="center"/>
      <protection locked="0"/>
    </xf>
    <xf numFmtId="0" fontId="21" fillId="0" borderId="0" xfId="5" applyFont="1" applyAlignment="1" applyProtection="1">
      <alignment horizontal="center" vertical="center"/>
      <protection locked="0"/>
    </xf>
    <xf numFmtId="0" fontId="21" fillId="0" borderId="0" xfId="5" applyFont="1" applyAlignment="1" applyProtection="1">
      <alignment horizontal="center" vertical="justify"/>
      <protection locked="0"/>
    </xf>
    <xf numFmtId="0" fontId="22" fillId="0" borderId="0" xfId="5" applyFont="1" applyAlignment="1" applyProtection="1">
      <alignment horizontal="center"/>
      <protection locked="0"/>
    </xf>
    <xf numFmtId="0" fontId="17" fillId="0" borderId="0" xfId="5" applyFont="1" applyBorder="1" applyAlignment="1" applyProtection="1">
      <alignment horizontal="left" wrapText="1"/>
      <protection locked="0"/>
    </xf>
    <xf numFmtId="0" fontId="26" fillId="0" borderId="2" xfId="5" applyFont="1" applyBorder="1" applyAlignment="1" applyProtection="1">
      <alignment horizontal="center" vertical="center" wrapText="1"/>
      <protection locked="0"/>
    </xf>
    <xf numFmtId="0" fontId="26" fillId="0" borderId="18" xfId="5" applyFont="1" applyBorder="1" applyAlignment="1" applyProtection="1">
      <alignment horizontal="center" vertical="center"/>
      <protection locked="0"/>
    </xf>
    <xf numFmtId="0" fontId="21" fillId="0" borderId="2" xfId="5" applyFont="1" applyBorder="1" applyAlignment="1" applyProtection="1">
      <alignment horizontal="center" vertical="center"/>
      <protection locked="0"/>
    </xf>
    <xf numFmtId="0" fontId="21" fillId="0" borderId="1" xfId="5" applyFont="1" applyBorder="1" applyAlignment="1" applyProtection="1">
      <alignment horizontal="center" vertical="center"/>
      <protection locked="0"/>
    </xf>
    <xf numFmtId="0" fontId="21" fillId="0" borderId="17" xfId="5" applyFont="1" applyBorder="1" applyAlignment="1" applyProtection="1">
      <alignment horizontal="center" vertical="center"/>
      <protection locked="0"/>
    </xf>
    <xf numFmtId="0" fontId="21" fillId="0" borderId="18" xfId="5" applyFont="1" applyBorder="1" applyAlignment="1" applyProtection="1">
      <alignment horizontal="center" vertical="center"/>
      <protection locked="0"/>
    </xf>
    <xf numFmtId="0" fontId="21" fillId="0" borderId="5" xfId="5" applyFont="1" applyBorder="1" applyAlignment="1" applyProtection="1">
      <alignment horizontal="center" vertical="center"/>
      <protection locked="0"/>
    </xf>
    <xf numFmtId="0" fontId="21" fillId="0" borderId="0" xfId="5" applyFont="1" applyBorder="1" applyAlignment="1" applyProtection="1">
      <alignment horizontal="center" vertical="center"/>
      <protection locked="0"/>
    </xf>
    <xf numFmtId="0" fontId="25" fillId="0" borderId="13" xfId="5" applyFont="1" applyBorder="1" applyAlignment="1" applyProtection="1">
      <alignment horizontal="center" vertical="center" wrapText="1"/>
      <protection locked="0"/>
    </xf>
    <xf numFmtId="0" fontId="25" fillId="0" borderId="22" xfId="5" applyFont="1" applyBorder="1" applyAlignment="1" applyProtection="1">
      <alignment horizontal="center" vertical="center" wrapText="1"/>
      <protection locked="0"/>
    </xf>
    <xf numFmtId="0" fontId="25" fillId="0" borderId="14" xfId="5" applyFont="1" applyBorder="1" applyAlignment="1" applyProtection="1">
      <alignment horizontal="center" vertical="center" wrapText="1"/>
      <protection locked="0"/>
    </xf>
    <xf numFmtId="0" fontId="19" fillId="0" borderId="13" xfId="5" applyFont="1" applyBorder="1" applyAlignment="1" applyProtection="1">
      <alignment horizontal="center" vertical="center"/>
      <protection locked="0"/>
    </xf>
    <xf numFmtId="0" fontId="19" fillId="0" borderId="22" xfId="5" applyFont="1" applyBorder="1" applyAlignment="1" applyProtection="1">
      <alignment horizontal="center" vertical="center"/>
      <protection locked="0"/>
    </xf>
    <xf numFmtId="0" fontId="19" fillId="0" borderId="14" xfId="5" applyFont="1" applyBorder="1" applyAlignment="1" applyProtection="1">
      <alignment horizontal="center" vertical="center"/>
      <protection locked="0"/>
    </xf>
    <xf numFmtId="0" fontId="21" fillId="0" borderId="0" xfId="5" applyFont="1" applyAlignment="1" applyProtection="1">
      <alignment horizontal="center"/>
      <protection locked="0"/>
    </xf>
    <xf numFmtId="0" fontId="19" fillId="0" borderId="13" xfId="5" applyFont="1" applyBorder="1" applyAlignment="1" applyProtection="1">
      <alignment horizontal="center" vertical="center" wrapText="1"/>
      <protection locked="0"/>
    </xf>
    <xf numFmtId="0" fontId="19" fillId="0" borderId="22" xfId="5" applyFont="1" applyBorder="1" applyAlignment="1" applyProtection="1">
      <alignment horizontal="center" vertical="center" wrapText="1"/>
      <protection locked="0"/>
    </xf>
    <xf numFmtId="0" fontId="19" fillId="0" borderId="14" xfId="5" applyFont="1" applyBorder="1" applyAlignment="1" applyProtection="1">
      <alignment horizontal="center" vertical="center" wrapText="1"/>
      <protection locked="0"/>
    </xf>
    <xf numFmtId="0" fontId="30" fillId="0" borderId="8" xfId="5" applyFont="1" applyFill="1" applyBorder="1" applyAlignment="1" applyProtection="1">
      <alignment horizontal="center"/>
      <protection locked="0"/>
    </xf>
    <xf numFmtId="0" fontId="30" fillId="0" borderId="10" xfId="5" applyFont="1" applyFill="1" applyBorder="1" applyAlignment="1" applyProtection="1">
      <alignment horizontal="center"/>
      <protection locked="0"/>
    </xf>
    <xf numFmtId="0" fontId="30" fillId="0" borderId="7" xfId="5" applyFont="1" applyBorder="1" applyAlignment="1" applyProtection="1">
      <alignment horizontal="center"/>
      <protection locked="0"/>
    </xf>
    <xf numFmtId="0" fontId="30" fillId="0" borderId="9" xfId="5" applyFont="1" applyBorder="1" applyAlignment="1" applyProtection="1">
      <alignment horizontal="center"/>
      <protection locked="0"/>
    </xf>
    <xf numFmtId="0" fontId="30" fillId="0" borderId="7" xfId="5" applyFont="1" applyFill="1" applyBorder="1" applyAlignment="1" applyProtection="1">
      <alignment horizontal="center"/>
      <protection locked="0"/>
    </xf>
    <xf numFmtId="0" fontId="30" fillId="0" borderId="11" xfId="5" applyFont="1" applyFill="1" applyBorder="1" applyAlignment="1" applyProtection="1">
      <alignment horizontal="center"/>
      <protection locked="0"/>
    </xf>
    <xf numFmtId="0" fontId="30" fillId="0" borderId="9" xfId="5" applyFont="1" applyFill="1" applyBorder="1" applyAlignment="1" applyProtection="1">
      <alignment horizontal="center"/>
      <protection locked="0"/>
    </xf>
    <xf numFmtId="0" fontId="21" fillId="0" borderId="29" xfId="5" applyFont="1" applyFill="1" applyBorder="1" applyAlignment="1" applyProtection="1">
      <alignment horizontal="center" vertical="center"/>
      <protection hidden="1"/>
    </xf>
    <xf numFmtId="0" fontId="21" fillId="0" borderId="30" xfId="5" applyFont="1" applyFill="1" applyBorder="1" applyAlignment="1" applyProtection="1">
      <alignment horizontal="center" vertical="center"/>
      <protection hidden="1"/>
    </xf>
    <xf numFmtId="0" fontId="21" fillId="0" borderId="23" xfId="5" applyFont="1" applyFill="1" applyBorder="1" applyAlignment="1" applyProtection="1">
      <alignment horizontal="center" vertical="center"/>
      <protection hidden="1"/>
    </xf>
    <xf numFmtId="0" fontId="30" fillId="0" borderId="8" xfId="5" applyFont="1" applyBorder="1" applyAlignment="1" applyProtection="1">
      <alignment horizontal="center"/>
      <protection locked="0"/>
    </xf>
    <xf numFmtId="0" fontId="30" fillId="0" borderId="10" xfId="5" applyFont="1" applyBorder="1" applyAlignment="1" applyProtection="1">
      <alignment horizontal="center"/>
      <protection locked="0"/>
    </xf>
    <xf numFmtId="0" fontId="30" fillId="0" borderId="12" xfId="5" applyFont="1" applyFill="1" applyBorder="1" applyAlignment="1" applyProtection="1">
      <alignment horizontal="center"/>
      <protection locked="0"/>
    </xf>
    <xf numFmtId="0" fontId="30" fillId="0" borderId="6" xfId="5" applyFont="1" applyBorder="1" applyAlignment="1" applyProtection="1">
      <alignment horizontal="center"/>
      <protection locked="0"/>
    </xf>
    <xf numFmtId="0" fontId="30" fillId="0" borderId="20" xfId="5" applyFont="1" applyBorder="1" applyAlignment="1" applyProtection="1">
      <alignment horizontal="center"/>
      <protection locked="0"/>
    </xf>
    <xf numFmtId="0" fontId="27" fillId="0" borderId="34" xfId="5" applyFont="1" applyBorder="1" applyAlignment="1" applyProtection="1">
      <alignment horizontal="center" vertical="center"/>
      <protection locked="0"/>
    </xf>
    <xf numFmtId="0" fontId="27" fillId="0" borderId="39" xfId="5" applyFont="1" applyBorder="1" applyAlignment="1" applyProtection="1">
      <alignment horizontal="center" vertical="center"/>
      <protection locked="0"/>
    </xf>
    <xf numFmtId="0" fontId="27" fillId="0" borderId="35" xfId="5" applyFont="1" applyBorder="1" applyAlignment="1" applyProtection="1">
      <alignment horizontal="center" vertical="center"/>
      <protection locked="0"/>
    </xf>
    <xf numFmtId="0" fontId="27" fillId="0" borderId="36" xfId="5" applyFont="1" applyBorder="1" applyAlignment="1" applyProtection="1">
      <alignment horizontal="center" vertical="center"/>
      <protection locked="0"/>
    </xf>
    <xf numFmtId="0" fontId="30" fillId="0" borderId="41" xfId="5" applyFont="1" applyBorder="1" applyAlignment="1" applyProtection="1">
      <alignment horizontal="center"/>
      <protection locked="0"/>
    </xf>
    <xf numFmtId="0" fontId="30" fillId="0" borderId="42" xfId="5" applyFont="1" applyBorder="1" applyAlignment="1" applyProtection="1">
      <alignment horizontal="center"/>
      <protection locked="0"/>
    </xf>
    <xf numFmtId="0" fontId="30" fillId="0" borderId="41" xfId="5" applyFont="1" applyFill="1" applyBorder="1" applyAlignment="1" applyProtection="1">
      <alignment horizontal="center"/>
      <protection locked="0"/>
    </xf>
    <xf numFmtId="0" fontId="30" fillId="0" borderId="43" xfId="5" applyFont="1" applyFill="1" applyBorder="1" applyAlignment="1" applyProtection="1">
      <alignment horizontal="center"/>
      <protection locked="0"/>
    </xf>
    <xf numFmtId="0" fontId="30" fillId="0" borderId="42" xfId="5" applyFont="1" applyFill="1" applyBorder="1" applyAlignment="1" applyProtection="1">
      <alignment horizontal="center"/>
      <protection locked="0"/>
    </xf>
    <xf numFmtId="0" fontId="27" fillId="0" borderId="1" xfId="5" applyFont="1" applyBorder="1" applyAlignment="1" applyProtection="1">
      <alignment horizontal="center" vertical="center"/>
      <protection locked="0"/>
    </xf>
    <xf numFmtId="0" fontId="27" fillId="0" borderId="30" xfId="5" applyFont="1" applyBorder="1" applyAlignment="1" applyProtection="1">
      <alignment horizontal="center" vertical="center"/>
      <protection locked="0"/>
    </xf>
    <xf numFmtId="0" fontId="31" fillId="0" borderId="30" xfId="5" applyFont="1" applyBorder="1" applyAlignment="1" applyProtection="1">
      <alignment horizontal="center" vertical="center"/>
      <protection locked="0"/>
    </xf>
    <xf numFmtId="0" fontId="31" fillId="0" borderId="23" xfId="5" applyFont="1" applyBorder="1" applyAlignment="1" applyProtection="1">
      <alignment horizontal="center" vertical="center"/>
      <protection locked="0"/>
    </xf>
    <xf numFmtId="0" fontId="30" fillId="0" borderId="31" xfId="5" applyFont="1" applyBorder="1" applyAlignment="1" applyProtection="1">
      <alignment horizontal="center"/>
      <protection locked="0"/>
    </xf>
    <xf numFmtId="0" fontId="30" fillId="0" borderId="32" xfId="5" applyFont="1" applyBorder="1" applyAlignment="1" applyProtection="1">
      <alignment horizontal="center"/>
      <protection locked="0"/>
    </xf>
    <xf numFmtId="0" fontId="30" fillId="0" borderId="31" xfId="5" applyFont="1" applyFill="1" applyBorder="1" applyAlignment="1" applyProtection="1">
      <alignment horizontal="center"/>
      <protection locked="0"/>
    </xf>
    <xf numFmtId="0" fontId="30" fillId="0" borderId="33" xfId="5" applyFont="1" applyFill="1" applyBorder="1" applyAlignment="1" applyProtection="1">
      <alignment horizontal="center"/>
      <protection locked="0"/>
    </xf>
    <xf numFmtId="0" fontId="30" fillId="0" borderId="32" xfId="5" applyFont="1" applyFill="1" applyBorder="1" applyAlignment="1" applyProtection="1">
      <alignment horizontal="center"/>
      <protection locked="0"/>
    </xf>
    <xf numFmtId="0" fontId="30" fillId="0" borderId="24" xfId="5" applyFont="1" applyBorder="1" applyAlignment="1" applyProtection="1">
      <alignment horizontal="center"/>
      <protection locked="0"/>
    </xf>
    <xf numFmtId="0" fontId="30" fillId="0" borderId="25" xfId="5" applyFont="1" applyBorder="1" applyAlignment="1" applyProtection="1">
      <alignment horizontal="center"/>
      <protection locked="0"/>
    </xf>
    <xf numFmtId="0" fontId="30" fillId="0" borderId="26" xfId="5" applyFont="1" applyFill="1" applyBorder="1" applyAlignment="1" applyProtection="1">
      <alignment horizontal="center"/>
      <protection locked="0"/>
    </xf>
    <xf numFmtId="0" fontId="30" fillId="0" borderId="27" xfId="5" applyFont="1" applyFill="1" applyBorder="1" applyAlignment="1" applyProtection="1">
      <alignment horizontal="center"/>
      <protection locked="0"/>
    </xf>
    <xf numFmtId="0" fontId="30" fillId="0" borderId="28" xfId="5" applyFont="1" applyFill="1" applyBorder="1" applyAlignment="1" applyProtection="1">
      <alignment horizontal="center"/>
      <protection locked="0"/>
    </xf>
    <xf numFmtId="0" fontId="31" fillId="0" borderId="38" xfId="5" applyFont="1" applyBorder="1" applyAlignment="1" applyProtection="1">
      <alignment horizontal="center" vertical="center"/>
      <protection locked="0"/>
    </xf>
    <xf numFmtId="0" fontId="30" fillId="0" borderId="15" xfId="5" applyFont="1" applyBorder="1" applyAlignment="1" applyProtection="1">
      <alignment horizontal="center"/>
      <protection locked="0"/>
    </xf>
    <xf numFmtId="0" fontId="30" fillId="0" borderId="16" xfId="5" applyFont="1" applyBorder="1" applyAlignment="1" applyProtection="1">
      <alignment horizontal="center"/>
      <protection locked="0"/>
    </xf>
    <xf numFmtId="0" fontId="30" fillId="0" borderId="15" xfId="5" applyFont="1" applyFill="1" applyBorder="1" applyAlignment="1" applyProtection="1">
      <alignment horizontal="center"/>
      <protection locked="0"/>
    </xf>
    <xf numFmtId="0" fontId="30" fillId="0" borderId="37" xfId="5" applyFont="1" applyFill="1" applyBorder="1" applyAlignment="1" applyProtection="1">
      <alignment horizontal="center"/>
      <protection locked="0"/>
    </xf>
    <xf numFmtId="0" fontId="30" fillId="0" borderId="16" xfId="5" applyFont="1" applyFill="1" applyBorder="1" applyAlignment="1" applyProtection="1">
      <alignment horizontal="center"/>
      <protection locked="0"/>
    </xf>
    <xf numFmtId="0" fontId="27" fillId="0" borderId="40" xfId="5" applyFont="1" applyBorder="1" applyAlignment="1" applyProtection="1">
      <alignment horizontal="center" vertical="center"/>
      <protection locked="0"/>
    </xf>
    <xf numFmtId="0" fontId="19" fillId="0" borderId="2" xfId="5" applyFont="1" applyBorder="1" applyAlignment="1" applyProtection="1">
      <alignment horizontal="center" vertical="center"/>
      <protection locked="0"/>
    </xf>
    <xf numFmtId="0" fontId="19" fillId="0" borderId="2" xfId="5" applyFont="1" applyBorder="1" applyAlignment="1" applyProtection="1">
      <alignment horizontal="center" vertical="center" wrapText="1"/>
      <protection locked="0"/>
    </xf>
    <xf numFmtId="0" fontId="27" fillId="0" borderId="38" xfId="5" applyFont="1" applyBorder="1" applyAlignment="1" applyProtection="1">
      <alignment horizontal="center" vertical="center"/>
      <protection locked="0"/>
    </xf>
    <xf numFmtId="0" fontId="27" fillId="0" borderId="29" xfId="5" applyFont="1" applyBorder="1" applyAlignment="1" applyProtection="1">
      <alignment horizontal="center" vertical="center"/>
      <protection locked="0"/>
    </xf>
    <xf numFmtId="0" fontId="27" fillId="0" borderId="23" xfId="5" applyFont="1" applyBorder="1" applyAlignment="1" applyProtection="1">
      <alignment horizontal="center" vertical="center"/>
      <protection locked="0"/>
    </xf>
    <xf numFmtId="0" fontId="17" fillId="0" borderId="4" xfId="5" applyFont="1" applyBorder="1" applyAlignment="1" applyProtection="1">
      <alignment horizontal="left" wrapText="1"/>
      <protection locked="0"/>
    </xf>
    <xf numFmtId="49" fontId="29" fillId="0" borderId="13" xfId="5" applyNumberFormat="1" applyFont="1" applyBorder="1" applyAlignment="1" applyProtection="1">
      <alignment horizontal="center" vertical="center"/>
      <protection locked="0"/>
    </xf>
    <xf numFmtId="49" fontId="29" fillId="0" borderId="14" xfId="5" applyNumberFormat="1" applyFont="1" applyBorder="1" applyAlignment="1" applyProtection="1">
      <alignment horizontal="center" vertical="center"/>
      <protection locked="0"/>
    </xf>
    <xf numFmtId="181" fontId="30" fillId="0" borderId="1" xfId="5" applyNumberFormat="1" applyFont="1" applyFill="1" applyBorder="1" applyAlignment="1" applyProtection="1">
      <alignment horizontal="center" vertical="center"/>
      <protection hidden="1"/>
    </xf>
    <xf numFmtId="181" fontId="30" fillId="0" borderId="30" xfId="5" applyNumberFormat="1" applyFont="1" applyFill="1" applyBorder="1" applyAlignment="1" applyProtection="1">
      <alignment horizontal="center" vertical="center"/>
      <protection hidden="1"/>
    </xf>
    <xf numFmtId="181" fontId="30" fillId="0" borderId="23" xfId="5" applyNumberFormat="1" applyFont="1" applyFill="1" applyBorder="1" applyAlignment="1" applyProtection="1">
      <alignment horizontal="center" vertical="center"/>
      <protection hidden="1"/>
    </xf>
    <xf numFmtId="49" fontId="18" fillId="0" borderId="13" xfId="5" applyNumberFormat="1" applyFont="1" applyBorder="1" applyAlignment="1" applyProtection="1">
      <alignment horizontal="center" vertical="center"/>
      <protection locked="0"/>
    </xf>
    <xf numFmtId="49" fontId="18" fillId="0" borderId="14" xfId="5" applyNumberFormat="1" applyFont="1" applyBorder="1" applyAlignment="1" applyProtection="1">
      <alignment horizontal="center" vertical="center"/>
      <protection locked="0"/>
    </xf>
    <xf numFmtId="49" fontId="16" fillId="0" borderId="0" xfId="5" applyNumberFormat="1" applyFont="1" applyAlignment="1" applyProtection="1">
      <alignment horizontal="left" wrapText="1"/>
      <protection locked="0"/>
    </xf>
    <xf numFmtId="0" fontId="18" fillId="0" borderId="0" xfId="5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 vertical="justify"/>
      <protection locked="0"/>
    </xf>
    <xf numFmtId="0" fontId="6" fillId="0" borderId="13" xfId="0" applyFont="1" applyBorder="1" applyAlignment="1" applyProtection="1">
      <alignment horizontal="center" vertical="center"/>
      <protection locked="0"/>
    </xf>
    <xf numFmtId="0" fontId="6" fillId="0" borderId="14" xfId="0" applyFont="1" applyBorder="1" applyAlignment="1" applyProtection="1">
      <alignment horizontal="center" vertical="center"/>
      <protection locked="0"/>
    </xf>
    <xf numFmtId="0" fontId="32" fillId="0" borderId="13" xfId="0" applyFont="1" applyBorder="1" applyAlignment="1" applyProtection="1">
      <alignment horizontal="center"/>
      <protection locked="0"/>
    </xf>
    <xf numFmtId="0" fontId="32" fillId="0" borderId="22" xfId="0" applyFont="1" applyBorder="1" applyAlignment="1" applyProtection="1">
      <alignment horizontal="center"/>
      <protection locked="0"/>
    </xf>
    <xf numFmtId="0" fontId="32" fillId="0" borderId="14" xfId="0" applyFont="1" applyBorder="1" applyAlignment="1" applyProtection="1">
      <alignment horizontal="center"/>
      <protection locked="0"/>
    </xf>
    <xf numFmtId="49" fontId="9" fillId="0" borderId="13" xfId="0" applyNumberFormat="1" applyFont="1" applyBorder="1" applyAlignment="1" applyProtection="1">
      <alignment horizontal="center" vertical="center"/>
      <protection locked="0"/>
    </xf>
    <xf numFmtId="49" fontId="9" fillId="0" borderId="14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center"/>
      <protection locked="0"/>
    </xf>
    <xf numFmtId="0" fontId="17" fillId="0" borderId="0" xfId="5" applyFont="1" applyAlignment="1" applyProtection="1">
      <alignment horizontal="center"/>
      <protection locked="0"/>
    </xf>
    <xf numFmtId="0" fontId="38" fillId="0" borderId="0" xfId="5" applyFont="1" applyAlignment="1" applyProtection="1">
      <alignment horizontal="center"/>
      <protection locked="0"/>
    </xf>
    <xf numFmtId="0" fontId="21" fillId="0" borderId="6" xfId="5" applyFont="1" applyBorder="1" applyAlignment="1" applyProtection="1">
      <alignment horizontal="center" vertical="center"/>
      <protection locked="0"/>
    </xf>
    <xf numFmtId="0" fontId="21" fillId="0" borderId="20" xfId="5" applyFont="1" applyBorder="1" applyAlignment="1" applyProtection="1">
      <alignment horizontal="center" vertical="center"/>
      <protection locked="0"/>
    </xf>
    <xf numFmtId="0" fontId="23" fillId="0" borderId="13" xfId="5" applyFont="1" applyBorder="1" applyAlignment="1" applyProtection="1">
      <alignment horizontal="center" vertical="center"/>
      <protection locked="0"/>
    </xf>
    <xf numFmtId="0" fontId="23" fillId="0" borderId="22" xfId="5" applyFont="1" applyBorder="1" applyAlignment="1" applyProtection="1">
      <alignment horizontal="center" vertical="center"/>
      <protection locked="0"/>
    </xf>
    <xf numFmtId="0" fontId="23" fillId="0" borderId="14" xfId="5" applyFont="1" applyBorder="1" applyAlignment="1" applyProtection="1">
      <alignment horizontal="center" vertical="center"/>
      <protection locked="0"/>
    </xf>
    <xf numFmtId="0" fontId="21" fillId="0" borderId="17" xfId="5" applyFont="1" applyFill="1" applyBorder="1" applyAlignment="1" applyProtection="1">
      <alignment horizontal="center" vertical="center"/>
      <protection locked="0"/>
    </xf>
    <xf numFmtId="0" fontId="21" fillId="0" borderId="4" xfId="5" applyFont="1" applyFill="1" applyBorder="1" applyAlignment="1" applyProtection="1">
      <alignment horizontal="center" vertical="center"/>
      <protection locked="0"/>
    </xf>
    <xf numFmtId="0" fontId="21" fillId="0" borderId="18" xfId="5" applyFont="1" applyFill="1" applyBorder="1" applyAlignment="1" applyProtection="1">
      <alignment horizontal="center" vertical="center"/>
      <protection locked="0"/>
    </xf>
  </cellXfs>
  <cellStyles count="7">
    <cellStyle name="Comma 2" xfId="1"/>
    <cellStyle name="Currency 2" xfId="2"/>
    <cellStyle name="Normal" xfId="0" builtinId="0"/>
    <cellStyle name="Normal 2" xfId="3"/>
    <cellStyle name="Normal 3" xfId="4"/>
    <cellStyle name="Normal_Mau tung muc 360 gio NH 2013-2014" xfId="5"/>
    <cellStyle name="Normal_tong ket gio NCKH_Dong luc" xfId="6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19050</xdr:rowOff>
    </xdr:from>
    <xdr:to>
      <xdr:col>2</xdr:col>
      <xdr:colOff>571500</xdr:colOff>
      <xdr:row>3</xdr:row>
      <xdr:rowOff>19050</xdr:rowOff>
    </xdr:to>
    <xdr:sp macro="" textlink="">
      <xdr:nvSpPr>
        <xdr:cNvPr id="7777" name="Line 1"/>
        <xdr:cNvSpPr>
          <a:spLocks noChangeShapeType="1"/>
        </xdr:cNvSpPr>
      </xdr:nvSpPr>
      <xdr:spPr bwMode="auto">
        <a:xfrm>
          <a:off x="1152525" y="962025"/>
          <a:ext cx="1571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247650</xdr:colOff>
      <xdr:row>2</xdr:row>
      <xdr:rowOff>247650</xdr:rowOff>
    </xdr:from>
    <xdr:to>
      <xdr:col>8</xdr:col>
      <xdr:colOff>352425</xdr:colOff>
      <xdr:row>2</xdr:row>
      <xdr:rowOff>247650</xdr:rowOff>
    </xdr:to>
    <xdr:sp macro="" textlink="">
      <xdr:nvSpPr>
        <xdr:cNvPr id="7778" name="Line 2"/>
        <xdr:cNvSpPr>
          <a:spLocks noChangeShapeType="1"/>
        </xdr:cNvSpPr>
      </xdr:nvSpPr>
      <xdr:spPr bwMode="auto">
        <a:xfrm>
          <a:off x="5953125" y="75247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47625</xdr:rowOff>
    </xdr:from>
    <xdr:to>
      <xdr:col>7</xdr:col>
      <xdr:colOff>133350</xdr:colOff>
      <xdr:row>3</xdr:row>
      <xdr:rowOff>47625</xdr:rowOff>
    </xdr:to>
    <xdr:sp macro="" textlink="">
      <xdr:nvSpPr>
        <xdr:cNvPr id="29477" name="Line 1"/>
        <xdr:cNvSpPr>
          <a:spLocks noChangeShapeType="1"/>
        </xdr:cNvSpPr>
      </xdr:nvSpPr>
      <xdr:spPr bwMode="auto">
        <a:xfrm>
          <a:off x="1628775" y="914400"/>
          <a:ext cx="1495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51</xdr:col>
      <xdr:colOff>0</xdr:colOff>
      <xdr:row>3</xdr:row>
      <xdr:rowOff>0</xdr:rowOff>
    </xdr:from>
    <xdr:to>
      <xdr:col>51</xdr:col>
      <xdr:colOff>0</xdr:colOff>
      <xdr:row>3</xdr:row>
      <xdr:rowOff>0</xdr:rowOff>
    </xdr:to>
    <xdr:sp macro="" textlink="">
      <xdr:nvSpPr>
        <xdr:cNvPr id="29478" name="Line 2"/>
        <xdr:cNvSpPr>
          <a:spLocks noChangeShapeType="1"/>
        </xdr:cNvSpPr>
      </xdr:nvSpPr>
      <xdr:spPr bwMode="auto">
        <a:xfrm>
          <a:off x="11791950" y="86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1628775</xdr:colOff>
      <xdr:row>67</xdr:row>
      <xdr:rowOff>0</xdr:rowOff>
    </xdr:from>
    <xdr:to>
      <xdr:col>3</xdr:col>
      <xdr:colOff>419100</xdr:colOff>
      <xdr:row>67</xdr:row>
      <xdr:rowOff>0</xdr:rowOff>
    </xdr:to>
    <xdr:sp macro="" textlink="">
      <xdr:nvSpPr>
        <xdr:cNvPr id="29479" name="Line 3"/>
        <xdr:cNvSpPr>
          <a:spLocks noChangeShapeType="1"/>
        </xdr:cNvSpPr>
      </xdr:nvSpPr>
      <xdr:spPr bwMode="auto">
        <a:xfrm>
          <a:off x="1628775" y="19183350"/>
          <a:ext cx="762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51</xdr:col>
      <xdr:colOff>0</xdr:colOff>
      <xdr:row>67</xdr:row>
      <xdr:rowOff>0</xdr:rowOff>
    </xdr:from>
    <xdr:to>
      <xdr:col>51</xdr:col>
      <xdr:colOff>0</xdr:colOff>
      <xdr:row>67</xdr:row>
      <xdr:rowOff>0</xdr:rowOff>
    </xdr:to>
    <xdr:sp macro="" textlink="">
      <xdr:nvSpPr>
        <xdr:cNvPr id="29480" name="Line 4"/>
        <xdr:cNvSpPr>
          <a:spLocks noChangeShapeType="1"/>
        </xdr:cNvSpPr>
      </xdr:nvSpPr>
      <xdr:spPr bwMode="auto">
        <a:xfrm>
          <a:off x="11791950" y="1918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161925</xdr:colOff>
      <xdr:row>2</xdr:row>
      <xdr:rowOff>247650</xdr:rowOff>
    </xdr:from>
    <xdr:to>
      <xdr:col>46</xdr:col>
      <xdr:colOff>161925</xdr:colOff>
      <xdr:row>2</xdr:row>
      <xdr:rowOff>247650</xdr:rowOff>
    </xdr:to>
    <xdr:sp macro="" textlink="">
      <xdr:nvSpPr>
        <xdr:cNvPr id="29481" name="Line 5"/>
        <xdr:cNvSpPr>
          <a:spLocks noChangeShapeType="1"/>
        </xdr:cNvSpPr>
      </xdr:nvSpPr>
      <xdr:spPr bwMode="auto">
        <a:xfrm>
          <a:off x="9153525" y="7334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39</xdr:col>
      <xdr:colOff>9525</xdr:colOff>
      <xdr:row>67</xdr:row>
      <xdr:rowOff>0</xdr:rowOff>
    </xdr:from>
    <xdr:to>
      <xdr:col>51</xdr:col>
      <xdr:colOff>104775</xdr:colOff>
      <xdr:row>67</xdr:row>
      <xdr:rowOff>0</xdr:rowOff>
    </xdr:to>
    <xdr:sp macro="" textlink="">
      <xdr:nvSpPr>
        <xdr:cNvPr id="29482" name="Line 6"/>
        <xdr:cNvSpPr>
          <a:spLocks noChangeShapeType="1"/>
        </xdr:cNvSpPr>
      </xdr:nvSpPr>
      <xdr:spPr bwMode="auto">
        <a:xfrm>
          <a:off x="9401175" y="19183350"/>
          <a:ext cx="2495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1543050</xdr:colOff>
      <xdr:row>0</xdr:row>
      <xdr:rowOff>0</xdr:rowOff>
    </xdr:from>
    <xdr:to>
      <xdr:col>3</xdr:col>
      <xdr:colOff>514350</xdr:colOff>
      <xdr:row>0</xdr:row>
      <xdr:rowOff>0</xdr:rowOff>
    </xdr:to>
    <xdr:sp macro="" textlink="">
      <xdr:nvSpPr>
        <xdr:cNvPr id="30081" name="Line 1"/>
        <xdr:cNvSpPr>
          <a:spLocks noChangeShapeType="1"/>
        </xdr:cNvSpPr>
      </xdr:nvSpPr>
      <xdr:spPr bwMode="auto">
        <a:xfrm>
          <a:off x="1866900" y="0"/>
          <a:ext cx="2257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30082" name="Line 2"/>
        <xdr:cNvSpPr>
          <a:spLocks noChangeShapeType="1"/>
        </xdr:cNvSpPr>
      </xdr:nvSpPr>
      <xdr:spPr bwMode="auto">
        <a:xfrm>
          <a:off x="108108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1924050</xdr:colOff>
      <xdr:row>3</xdr:row>
      <xdr:rowOff>28575</xdr:rowOff>
    </xdr:from>
    <xdr:to>
      <xdr:col>3</xdr:col>
      <xdr:colOff>266700</xdr:colOff>
      <xdr:row>3</xdr:row>
      <xdr:rowOff>28575</xdr:rowOff>
    </xdr:to>
    <xdr:sp macro="" textlink="">
      <xdr:nvSpPr>
        <xdr:cNvPr id="30083" name="Line 3"/>
        <xdr:cNvSpPr>
          <a:spLocks noChangeShapeType="1"/>
        </xdr:cNvSpPr>
      </xdr:nvSpPr>
      <xdr:spPr bwMode="auto">
        <a:xfrm>
          <a:off x="2247900" y="9239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0</xdr:colOff>
      <xdr:row>3</xdr:row>
      <xdr:rowOff>0</xdr:rowOff>
    </xdr:from>
    <xdr:to>
      <xdr:col>15</xdr:col>
      <xdr:colOff>0</xdr:colOff>
      <xdr:row>3</xdr:row>
      <xdr:rowOff>0</xdr:rowOff>
    </xdr:to>
    <xdr:sp macro="" textlink="">
      <xdr:nvSpPr>
        <xdr:cNvPr id="30084" name="Line 4"/>
        <xdr:cNvSpPr>
          <a:spLocks noChangeShapeType="1"/>
        </xdr:cNvSpPr>
      </xdr:nvSpPr>
      <xdr:spPr bwMode="auto">
        <a:xfrm>
          <a:off x="10810875" y="89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571500</xdr:colOff>
      <xdr:row>0</xdr:row>
      <xdr:rowOff>0</xdr:rowOff>
    </xdr:from>
    <xdr:to>
      <xdr:col>15</xdr:col>
      <xdr:colOff>133350</xdr:colOff>
      <xdr:row>0</xdr:row>
      <xdr:rowOff>0</xdr:rowOff>
    </xdr:to>
    <xdr:sp macro="" textlink="">
      <xdr:nvSpPr>
        <xdr:cNvPr id="30085" name="Line 5"/>
        <xdr:cNvSpPr>
          <a:spLocks noChangeShapeType="1"/>
        </xdr:cNvSpPr>
      </xdr:nvSpPr>
      <xdr:spPr bwMode="auto">
        <a:xfrm>
          <a:off x="8982075" y="0"/>
          <a:ext cx="1962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95250</xdr:colOff>
      <xdr:row>2</xdr:row>
      <xdr:rowOff>247650</xdr:rowOff>
    </xdr:from>
    <xdr:to>
      <xdr:col>15</xdr:col>
      <xdr:colOff>9525</xdr:colOff>
      <xdr:row>2</xdr:row>
      <xdr:rowOff>247650</xdr:rowOff>
    </xdr:to>
    <xdr:sp macro="" textlink="">
      <xdr:nvSpPr>
        <xdr:cNvPr id="30086" name="Line 6"/>
        <xdr:cNvSpPr>
          <a:spLocks noChangeShapeType="1"/>
        </xdr:cNvSpPr>
      </xdr:nvSpPr>
      <xdr:spPr bwMode="auto">
        <a:xfrm>
          <a:off x="9105900" y="7239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30087" name="Line 9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30088" name="Line 10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3</xdr:row>
      <xdr:rowOff>47625</xdr:rowOff>
    </xdr:from>
    <xdr:to>
      <xdr:col>2</xdr:col>
      <xdr:colOff>933450</xdr:colOff>
      <xdr:row>3</xdr:row>
      <xdr:rowOff>47625</xdr:rowOff>
    </xdr:to>
    <xdr:sp macro="" textlink="">
      <xdr:nvSpPr>
        <xdr:cNvPr id="30913" name="Line 1"/>
        <xdr:cNvSpPr>
          <a:spLocks noChangeShapeType="1"/>
        </xdr:cNvSpPr>
      </xdr:nvSpPr>
      <xdr:spPr bwMode="auto">
        <a:xfrm>
          <a:off x="28956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</xdr:row>
      <xdr:rowOff>19050</xdr:rowOff>
    </xdr:from>
    <xdr:to>
      <xdr:col>5</xdr:col>
      <xdr:colOff>0</xdr:colOff>
      <xdr:row>3</xdr:row>
      <xdr:rowOff>19050</xdr:rowOff>
    </xdr:to>
    <xdr:sp macro="" textlink="">
      <xdr:nvSpPr>
        <xdr:cNvPr id="30914" name="Line 2"/>
        <xdr:cNvSpPr>
          <a:spLocks noChangeShapeType="1"/>
        </xdr:cNvSpPr>
      </xdr:nvSpPr>
      <xdr:spPr bwMode="auto">
        <a:xfrm>
          <a:off x="4391025" y="88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180975</xdr:colOff>
      <xdr:row>2</xdr:row>
      <xdr:rowOff>219075</xdr:rowOff>
    </xdr:from>
    <xdr:to>
      <xdr:col>5</xdr:col>
      <xdr:colOff>1285875</xdr:colOff>
      <xdr:row>2</xdr:row>
      <xdr:rowOff>219075</xdr:rowOff>
    </xdr:to>
    <xdr:sp macro="" textlink="">
      <xdr:nvSpPr>
        <xdr:cNvPr id="30915" name="Line 4"/>
        <xdr:cNvSpPr>
          <a:spLocks noChangeShapeType="1"/>
        </xdr:cNvSpPr>
      </xdr:nvSpPr>
      <xdr:spPr bwMode="auto">
        <a:xfrm>
          <a:off x="3800475" y="657225"/>
          <a:ext cx="1876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600075</xdr:colOff>
      <xdr:row>3</xdr:row>
      <xdr:rowOff>28575</xdr:rowOff>
    </xdr:from>
    <xdr:to>
      <xdr:col>2</xdr:col>
      <xdr:colOff>76200</xdr:colOff>
      <xdr:row>3</xdr:row>
      <xdr:rowOff>28575</xdr:rowOff>
    </xdr:to>
    <xdr:sp macro="" textlink="">
      <xdr:nvSpPr>
        <xdr:cNvPr id="30916" name="Line 4"/>
        <xdr:cNvSpPr>
          <a:spLocks noChangeShapeType="1"/>
        </xdr:cNvSpPr>
      </xdr:nvSpPr>
      <xdr:spPr bwMode="auto">
        <a:xfrm>
          <a:off x="952500" y="895350"/>
          <a:ext cx="1085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3</xdr:row>
      <xdr:rowOff>47625</xdr:rowOff>
    </xdr:from>
    <xdr:to>
      <xdr:col>2</xdr:col>
      <xdr:colOff>933450</xdr:colOff>
      <xdr:row>3</xdr:row>
      <xdr:rowOff>47625</xdr:rowOff>
    </xdr:to>
    <xdr:sp macro="" textlink="">
      <xdr:nvSpPr>
        <xdr:cNvPr id="31937" name="Line 1"/>
        <xdr:cNvSpPr>
          <a:spLocks noChangeShapeType="1"/>
        </xdr:cNvSpPr>
      </xdr:nvSpPr>
      <xdr:spPr bwMode="auto">
        <a:xfrm>
          <a:off x="28956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</xdr:row>
      <xdr:rowOff>19050</xdr:rowOff>
    </xdr:from>
    <xdr:to>
      <xdr:col>5</xdr:col>
      <xdr:colOff>0</xdr:colOff>
      <xdr:row>3</xdr:row>
      <xdr:rowOff>19050</xdr:rowOff>
    </xdr:to>
    <xdr:sp macro="" textlink="">
      <xdr:nvSpPr>
        <xdr:cNvPr id="31938" name="Line 2"/>
        <xdr:cNvSpPr>
          <a:spLocks noChangeShapeType="1"/>
        </xdr:cNvSpPr>
      </xdr:nvSpPr>
      <xdr:spPr bwMode="auto">
        <a:xfrm>
          <a:off x="4391025" y="88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180975</xdr:colOff>
      <xdr:row>2</xdr:row>
      <xdr:rowOff>219075</xdr:rowOff>
    </xdr:from>
    <xdr:to>
      <xdr:col>5</xdr:col>
      <xdr:colOff>1285875</xdr:colOff>
      <xdr:row>2</xdr:row>
      <xdr:rowOff>219075</xdr:rowOff>
    </xdr:to>
    <xdr:sp macro="" textlink="">
      <xdr:nvSpPr>
        <xdr:cNvPr id="31939" name="Line 4"/>
        <xdr:cNvSpPr>
          <a:spLocks noChangeShapeType="1"/>
        </xdr:cNvSpPr>
      </xdr:nvSpPr>
      <xdr:spPr bwMode="auto">
        <a:xfrm>
          <a:off x="3800475" y="657225"/>
          <a:ext cx="1876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533400</xdr:colOff>
      <xdr:row>3</xdr:row>
      <xdr:rowOff>28575</xdr:rowOff>
    </xdr:from>
    <xdr:to>
      <xdr:col>1</xdr:col>
      <xdr:colOff>1600200</xdr:colOff>
      <xdr:row>3</xdr:row>
      <xdr:rowOff>28575</xdr:rowOff>
    </xdr:to>
    <xdr:sp macro="" textlink="">
      <xdr:nvSpPr>
        <xdr:cNvPr id="31940" name="Line 4"/>
        <xdr:cNvSpPr>
          <a:spLocks noChangeShapeType="1"/>
        </xdr:cNvSpPr>
      </xdr:nvSpPr>
      <xdr:spPr bwMode="auto">
        <a:xfrm>
          <a:off x="885825" y="895350"/>
          <a:ext cx="1066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</xdr:colOff>
      <xdr:row>2</xdr:row>
      <xdr:rowOff>219075</xdr:rowOff>
    </xdr:from>
    <xdr:to>
      <xdr:col>7</xdr:col>
      <xdr:colOff>952500</xdr:colOff>
      <xdr:row>2</xdr:row>
      <xdr:rowOff>219075</xdr:rowOff>
    </xdr:to>
    <xdr:sp macro="" textlink="">
      <xdr:nvSpPr>
        <xdr:cNvPr id="12898" name="Line 2"/>
        <xdr:cNvSpPr>
          <a:spLocks noChangeShapeType="1"/>
        </xdr:cNvSpPr>
      </xdr:nvSpPr>
      <xdr:spPr bwMode="auto">
        <a:xfrm>
          <a:off x="6819900" y="685800"/>
          <a:ext cx="1762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1076325</xdr:colOff>
      <xdr:row>3</xdr:row>
      <xdr:rowOff>19050</xdr:rowOff>
    </xdr:from>
    <xdr:to>
      <xdr:col>3</xdr:col>
      <xdr:colOff>266700</xdr:colOff>
      <xdr:row>3</xdr:row>
      <xdr:rowOff>19050</xdr:rowOff>
    </xdr:to>
    <xdr:sp macro="" textlink="">
      <xdr:nvSpPr>
        <xdr:cNvPr id="12899" name="Line 3"/>
        <xdr:cNvSpPr>
          <a:spLocks noChangeShapeType="1"/>
        </xdr:cNvSpPr>
      </xdr:nvSpPr>
      <xdr:spPr bwMode="auto">
        <a:xfrm>
          <a:off x="1514475" y="923925"/>
          <a:ext cx="1381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1143000</xdr:colOff>
      <xdr:row>3</xdr:row>
      <xdr:rowOff>38100</xdr:rowOff>
    </xdr:from>
    <xdr:to>
      <xdr:col>2</xdr:col>
      <xdr:colOff>685800</xdr:colOff>
      <xdr:row>3</xdr:row>
      <xdr:rowOff>38100</xdr:rowOff>
    </xdr:to>
    <xdr:sp macro="" textlink="">
      <xdr:nvSpPr>
        <xdr:cNvPr id="5731" name="Line 1"/>
        <xdr:cNvSpPr>
          <a:spLocks noChangeShapeType="1"/>
        </xdr:cNvSpPr>
      </xdr:nvSpPr>
      <xdr:spPr bwMode="auto">
        <a:xfrm>
          <a:off x="1571625" y="914400"/>
          <a:ext cx="1066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38100</xdr:colOff>
      <xdr:row>2</xdr:row>
      <xdr:rowOff>266700</xdr:rowOff>
    </xdr:from>
    <xdr:to>
      <xdr:col>10</xdr:col>
      <xdr:colOff>180975</xdr:colOff>
      <xdr:row>2</xdr:row>
      <xdr:rowOff>266700</xdr:rowOff>
    </xdr:to>
    <xdr:sp macro="" textlink="">
      <xdr:nvSpPr>
        <xdr:cNvPr id="5732" name="Line 2"/>
        <xdr:cNvSpPr>
          <a:spLocks noChangeShapeType="1"/>
        </xdr:cNvSpPr>
      </xdr:nvSpPr>
      <xdr:spPr bwMode="auto">
        <a:xfrm>
          <a:off x="6248400" y="742950"/>
          <a:ext cx="1924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3</xdr:row>
      <xdr:rowOff>47625</xdr:rowOff>
    </xdr:from>
    <xdr:to>
      <xdr:col>1</xdr:col>
      <xdr:colOff>1600200</xdr:colOff>
      <xdr:row>3</xdr:row>
      <xdr:rowOff>47625</xdr:rowOff>
    </xdr:to>
    <xdr:sp macro="" textlink="">
      <xdr:nvSpPr>
        <xdr:cNvPr id="32845" name="Line 1"/>
        <xdr:cNvSpPr>
          <a:spLocks noChangeShapeType="1"/>
        </xdr:cNvSpPr>
      </xdr:nvSpPr>
      <xdr:spPr bwMode="auto">
        <a:xfrm>
          <a:off x="1143000" y="933450"/>
          <a:ext cx="1000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723900</xdr:colOff>
      <xdr:row>2</xdr:row>
      <xdr:rowOff>238125</xdr:rowOff>
    </xdr:from>
    <xdr:to>
      <xdr:col>4</xdr:col>
      <xdr:colOff>1247775</xdr:colOff>
      <xdr:row>2</xdr:row>
      <xdr:rowOff>238125</xdr:rowOff>
    </xdr:to>
    <xdr:sp macro="" textlink="">
      <xdr:nvSpPr>
        <xdr:cNvPr id="32846" name="Line 2"/>
        <xdr:cNvSpPr>
          <a:spLocks noChangeShapeType="1"/>
        </xdr:cNvSpPr>
      </xdr:nvSpPr>
      <xdr:spPr bwMode="auto">
        <a:xfrm>
          <a:off x="3905250" y="695325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876300</xdr:colOff>
      <xdr:row>3</xdr:row>
      <xdr:rowOff>47625</xdr:rowOff>
    </xdr:from>
    <xdr:to>
      <xdr:col>2</xdr:col>
      <xdr:colOff>323850</xdr:colOff>
      <xdr:row>3</xdr:row>
      <xdr:rowOff>47625</xdr:rowOff>
    </xdr:to>
    <xdr:sp macro="" textlink="">
      <xdr:nvSpPr>
        <xdr:cNvPr id="33869" name="Line 1"/>
        <xdr:cNvSpPr>
          <a:spLocks noChangeShapeType="1"/>
        </xdr:cNvSpPr>
      </xdr:nvSpPr>
      <xdr:spPr bwMode="auto">
        <a:xfrm>
          <a:off x="1419225" y="923925"/>
          <a:ext cx="1057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304800</xdr:colOff>
      <xdr:row>2</xdr:row>
      <xdr:rowOff>247650</xdr:rowOff>
    </xdr:from>
    <xdr:to>
      <xdr:col>8</xdr:col>
      <xdr:colOff>219075</xdr:colOff>
      <xdr:row>2</xdr:row>
      <xdr:rowOff>247650</xdr:rowOff>
    </xdr:to>
    <xdr:sp macro="" textlink="">
      <xdr:nvSpPr>
        <xdr:cNvPr id="33870" name="Line 2"/>
        <xdr:cNvSpPr>
          <a:spLocks noChangeShapeType="1"/>
        </xdr:cNvSpPr>
      </xdr:nvSpPr>
      <xdr:spPr bwMode="auto">
        <a:xfrm>
          <a:off x="6115050" y="704850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876300</xdr:colOff>
      <xdr:row>3</xdr:row>
      <xdr:rowOff>47625</xdr:rowOff>
    </xdr:from>
    <xdr:to>
      <xdr:col>2</xdr:col>
      <xdr:colOff>323850</xdr:colOff>
      <xdr:row>3</xdr:row>
      <xdr:rowOff>47625</xdr:rowOff>
    </xdr:to>
    <xdr:sp macro="" textlink="">
      <xdr:nvSpPr>
        <xdr:cNvPr id="34843" name="Line 1"/>
        <xdr:cNvSpPr>
          <a:spLocks noChangeShapeType="1"/>
        </xdr:cNvSpPr>
      </xdr:nvSpPr>
      <xdr:spPr bwMode="auto">
        <a:xfrm>
          <a:off x="1362075" y="1009650"/>
          <a:ext cx="809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304800</xdr:colOff>
      <xdr:row>2</xdr:row>
      <xdr:rowOff>247650</xdr:rowOff>
    </xdr:from>
    <xdr:to>
      <xdr:col>9</xdr:col>
      <xdr:colOff>219075</xdr:colOff>
      <xdr:row>2</xdr:row>
      <xdr:rowOff>247650</xdr:rowOff>
    </xdr:to>
    <xdr:sp macro="" textlink="">
      <xdr:nvSpPr>
        <xdr:cNvPr id="34844" name="Line 2"/>
        <xdr:cNvSpPr>
          <a:spLocks noChangeShapeType="1"/>
        </xdr:cNvSpPr>
      </xdr:nvSpPr>
      <xdr:spPr bwMode="auto">
        <a:xfrm>
          <a:off x="4924425" y="838200"/>
          <a:ext cx="2000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63"/>
  <sheetViews>
    <sheetView topLeftCell="A10" workbookViewId="0">
      <selection activeCell="E51" sqref="E51"/>
    </sheetView>
  </sheetViews>
  <sheetFormatPr defaultColWidth="8" defaultRowHeight="16.5"/>
  <cols>
    <col min="1" max="1" width="7.125" style="13" customWidth="1"/>
    <col min="2" max="2" width="21.125" style="13" customWidth="1"/>
    <col min="3" max="3" width="10.625" style="13" customWidth="1"/>
    <col min="4" max="8" width="12" style="13" customWidth="1"/>
    <col min="9" max="9" width="13.25" style="13" customWidth="1"/>
    <col min="10" max="10" width="18.25" style="13" customWidth="1"/>
    <col min="11" max="16384" width="8" style="13"/>
  </cols>
  <sheetData>
    <row r="1" spans="1:10">
      <c r="J1" s="27" t="s">
        <v>80</v>
      </c>
    </row>
    <row r="2" spans="1:10" s="29" customFormat="1" ht="23.25" customHeight="1">
      <c r="A2" s="169" t="s">
        <v>56</v>
      </c>
      <c r="B2" s="169"/>
      <c r="C2" s="169"/>
      <c r="D2" s="169"/>
      <c r="E2" s="172" t="s">
        <v>11</v>
      </c>
      <c r="F2" s="172"/>
      <c r="G2" s="172"/>
      <c r="H2" s="172"/>
      <c r="I2" s="172"/>
      <c r="J2" s="172"/>
    </row>
    <row r="3" spans="1:10" s="29" customFormat="1" ht="34.5" customHeight="1">
      <c r="A3" s="170" t="s">
        <v>73</v>
      </c>
      <c r="B3" s="171"/>
      <c r="C3" s="171"/>
      <c r="D3" s="171"/>
      <c r="E3" s="173" t="s">
        <v>12</v>
      </c>
      <c r="F3" s="173"/>
      <c r="G3" s="173"/>
      <c r="H3" s="173"/>
      <c r="I3" s="173"/>
      <c r="J3" s="173"/>
    </row>
    <row r="5" spans="1:10" ht="23.25" customHeight="1">
      <c r="A5" s="157" t="s">
        <v>25</v>
      </c>
      <c r="B5" s="157"/>
      <c r="C5" s="157"/>
      <c r="D5" s="157"/>
      <c r="E5" s="157"/>
      <c r="F5" s="157"/>
      <c r="G5" s="157"/>
      <c r="H5" s="157"/>
      <c r="I5" s="157"/>
      <c r="J5" s="157"/>
    </row>
    <row r="6" spans="1:10" ht="23.25" customHeight="1">
      <c r="A6" s="157" t="s">
        <v>72</v>
      </c>
      <c r="B6" s="157"/>
      <c r="C6" s="157"/>
      <c r="D6" s="157"/>
      <c r="E6" s="157"/>
      <c r="F6" s="157"/>
      <c r="G6" s="157"/>
      <c r="H6" s="157"/>
      <c r="I6" s="157"/>
      <c r="J6" s="157"/>
    </row>
    <row r="7" spans="1:10" ht="23.25" customHeight="1">
      <c r="A7" s="157" t="s">
        <v>19</v>
      </c>
      <c r="B7" s="157"/>
      <c r="C7" s="157"/>
      <c r="D7" s="157"/>
      <c r="E7" s="157"/>
      <c r="F7" s="157"/>
      <c r="G7" s="157"/>
      <c r="H7" s="157"/>
      <c r="I7" s="157"/>
      <c r="J7" s="157"/>
    </row>
    <row r="8" spans="1:10">
      <c r="I8" s="27"/>
    </row>
    <row r="9" spans="1:10" ht="38.25" customHeight="1">
      <c r="A9" s="158" t="s">
        <v>0</v>
      </c>
      <c r="B9" s="164" t="s">
        <v>63</v>
      </c>
      <c r="C9" s="165"/>
      <c r="D9" s="154" t="s">
        <v>20</v>
      </c>
      <c r="E9" s="155"/>
      <c r="F9" s="155"/>
      <c r="G9" s="155"/>
      <c r="H9" s="156"/>
      <c r="I9" s="160" t="s">
        <v>21</v>
      </c>
      <c r="J9" s="162" t="s">
        <v>22</v>
      </c>
    </row>
    <row r="10" spans="1:10" ht="29.25" customHeight="1">
      <c r="A10" s="159"/>
      <c r="B10" s="166"/>
      <c r="C10" s="167"/>
      <c r="D10" s="82"/>
      <c r="E10" s="82"/>
      <c r="F10" s="82"/>
      <c r="G10" s="82"/>
      <c r="H10" s="82"/>
      <c r="I10" s="161"/>
      <c r="J10" s="163"/>
    </row>
    <row r="11" spans="1:10" s="61" customFormat="1" ht="20.25" customHeight="1">
      <c r="A11" s="8">
        <v>1</v>
      </c>
      <c r="B11" s="133" t="s">
        <v>115</v>
      </c>
      <c r="C11" s="134" t="s">
        <v>116</v>
      </c>
      <c r="D11" s="9" t="s">
        <v>68</v>
      </c>
      <c r="E11" s="9" t="s">
        <v>68</v>
      </c>
      <c r="F11" s="9"/>
      <c r="G11" s="9"/>
      <c r="H11" s="9"/>
      <c r="I11" s="98">
        <f t="shared" ref="I11:I16" si="0">COUNTIF(D11:H11,"X")*4</f>
        <v>8</v>
      </c>
      <c r="J11" s="8"/>
    </row>
    <row r="12" spans="1:10" s="61" customFormat="1" ht="20.25" customHeight="1">
      <c r="A12" s="8">
        <v>2</v>
      </c>
      <c r="B12" s="133" t="s">
        <v>117</v>
      </c>
      <c r="C12" s="136" t="s">
        <v>118</v>
      </c>
      <c r="D12" s="9"/>
      <c r="E12" s="9"/>
      <c r="F12" s="9"/>
      <c r="G12" s="9"/>
      <c r="H12" s="9"/>
      <c r="I12" s="98">
        <f t="shared" si="0"/>
        <v>0</v>
      </c>
      <c r="J12" s="8"/>
    </row>
    <row r="13" spans="1:10" s="61" customFormat="1" ht="20.25" customHeight="1">
      <c r="A13" s="8">
        <v>3</v>
      </c>
      <c r="B13" s="135" t="s">
        <v>119</v>
      </c>
      <c r="C13" s="136" t="s">
        <v>120</v>
      </c>
      <c r="D13" s="9"/>
      <c r="E13" s="9"/>
      <c r="F13" s="9"/>
      <c r="G13" s="9"/>
      <c r="H13" s="9"/>
      <c r="I13" s="98">
        <f t="shared" si="0"/>
        <v>0</v>
      </c>
      <c r="J13" s="8"/>
    </row>
    <row r="14" spans="1:10" s="61" customFormat="1" ht="20.25" customHeight="1">
      <c r="A14" s="8">
        <v>4</v>
      </c>
      <c r="B14" s="138" t="s">
        <v>121</v>
      </c>
      <c r="C14" s="139" t="s">
        <v>122</v>
      </c>
      <c r="D14" s="9"/>
      <c r="E14" s="9"/>
      <c r="F14" s="9"/>
      <c r="G14" s="9"/>
      <c r="H14" s="9"/>
      <c r="I14" s="98">
        <f t="shared" si="0"/>
        <v>0</v>
      </c>
      <c r="J14" s="8"/>
    </row>
    <row r="15" spans="1:10" s="61" customFormat="1" ht="20.25" customHeight="1">
      <c r="A15" s="8">
        <v>5</v>
      </c>
      <c r="B15" s="138" t="s">
        <v>123</v>
      </c>
      <c r="C15" s="140" t="s">
        <v>122</v>
      </c>
      <c r="D15" s="9"/>
      <c r="E15" s="9"/>
      <c r="F15" s="9"/>
      <c r="G15" s="9"/>
      <c r="H15" s="9"/>
      <c r="I15" s="98">
        <f t="shared" si="0"/>
        <v>0</v>
      </c>
      <c r="J15" s="8"/>
    </row>
    <row r="16" spans="1:10" s="61" customFormat="1" ht="20.25" customHeight="1">
      <c r="A16" s="8">
        <v>6</v>
      </c>
      <c r="B16" s="141" t="s">
        <v>124</v>
      </c>
      <c r="C16" s="142" t="s">
        <v>125</v>
      </c>
      <c r="D16" s="9"/>
      <c r="E16" s="9"/>
      <c r="F16" s="9"/>
      <c r="G16" s="9"/>
      <c r="H16" s="9"/>
      <c r="I16" s="98">
        <f t="shared" si="0"/>
        <v>0</v>
      </c>
      <c r="J16" s="8"/>
    </row>
    <row r="17" spans="1:10" s="61" customFormat="1" ht="20.25" customHeight="1">
      <c r="A17" s="8">
        <v>7</v>
      </c>
      <c r="B17" s="141" t="s">
        <v>126</v>
      </c>
      <c r="C17" s="142" t="s">
        <v>125</v>
      </c>
      <c r="D17" s="9"/>
      <c r="E17" s="9"/>
      <c r="F17" s="9"/>
      <c r="G17" s="9"/>
      <c r="H17" s="9"/>
      <c r="I17" s="98">
        <f t="shared" ref="I17:I22" si="1">COUNTIF(D17:H17,"X")*4</f>
        <v>0</v>
      </c>
      <c r="J17" s="8"/>
    </row>
    <row r="18" spans="1:10" s="61" customFormat="1" ht="20.25" customHeight="1">
      <c r="A18" s="8">
        <v>8</v>
      </c>
      <c r="B18" s="141" t="s">
        <v>127</v>
      </c>
      <c r="C18" s="142" t="s">
        <v>128</v>
      </c>
      <c r="D18" s="9"/>
      <c r="E18" s="9"/>
      <c r="F18" s="9"/>
      <c r="G18" s="9"/>
      <c r="H18" s="9"/>
      <c r="I18" s="98">
        <f t="shared" si="1"/>
        <v>0</v>
      </c>
      <c r="J18" s="8"/>
    </row>
    <row r="19" spans="1:10" s="61" customFormat="1" ht="20.25" customHeight="1">
      <c r="A19" s="8">
        <v>9</v>
      </c>
      <c r="B19" s="141" t="s">
        <v>129</v>
      </c>
      <c r="C19" s="142" t="s">
        <v>130</v>
      </c>
      <c r="D19" s="9"/>
      <c r="E19" s="9"/>
      <c r="F19" s="9"/>
      <c r="G19" s="9"/>
      <c r="H19" s="9"/>
      <c r="I19" s="98">
        <f t="shared" si="1"/>
        <v>0</v>
      </c>
      <c r="J19" s="8"/>
    </row>
    <row r="20" spans="1:10" s="61" customFormat="1" ht="20.25" customHeight="1">
      <c r="A20" s="8">
        <v>10</v>
      </c>
      <c r="B20" s="141" t="s">
        <v>131</v>
      </c>
      <c r="C20" s="142" t="s">
        <v>132</v>
      </c>
      <c r="D20" s="9"/>
      <c r="E20" s="9"/>
      <c r="F20" s="9"/>
      <c r="G20" s="9"/>
      <c r="H20" s="9"/>
      <c r="I20" s="98">
        <f t="shared" si="1"/>
        <v>0</v>
      </c>
      <c r="J20" s="8"/>
    </row>
    <row r="21" spans="1:10" s="61" customFormat="1" ht="20.25" customHeight="1">
      <c r="A21" s="8">
        <v>11</v>
      </c>
      <c r="B21" s="141" t="s">
        <v>133</v>
      </c>
      <c r="C21" s="142" t="s">
        <v>134</v>
      </c>
      <c r="D21" s="9"/>
      <c r="E21" s="9"/>
      <c r="F21" s="9"/>
      <c r="G21" s="9"/>
      <c r="H21" s="9"/>
      <c r="I21" s="98">
        <f t="shared" si="1"/>
        <v>0</v>
      </c>
      <c r="J21" s="8"/>
    </row>
    <row r="22" spans="1:10" s="61" customFormat="1" ht="20.25" customHeight="1">
      <c r="A22" s="8">
        <v>12</v>
      </c>
      <c r="B22" s="141" t="s">
        <v>133</v>
      </c>
      <c r="C22" s="142" t="s">
        <v>135</v>
      </c>
      <c r="D22" s="9"/>
      <c r="E22" s="9"/>
      <c r="F22" s="9"/>
      <c r="G22" s="9"/>
      <c r="H22" s="9"/>
      <c r="I22" s="98">
        <f t="shared" si="1"/>
        <v>0</v>
      </c>
      <c r="J22" s="8"/>
    </row>
    <row r="23" spans="1:10" s="61" customFormat="1" ht="20.25" customHeight="1">
      <c r="A23" s="8">
        <v>13</v>
      </c>
      <c r="B23" s="141" t="s">
        <v>136</v>
      </c>
      <c r="C23" s="142" t="s">
        <v>137</v>
      </c>
      <c r="D23" s="9"/>
      <c r="E23" s="9"/>
      <c r="F23" s="9"/>
      <c r="G23" s="9"/>
      <c r="H23" s="9"/>
      <c r="I23" s="98">
        <f t="shared" ref="I23:I34" si="2">COUNTIF(D23:H23,"X")*4</f>
        <v>0</v>
      </c>
      <c r="J23" s="8"/>
    </row>
    <row r="24" spans="1:10" s="61" customFormat="1" ht="20.25" customHeight="1">
      <c r="A24" s="8">
        <v>14</v>
      </c>
      <c r="B24" s="141" t="s">
        <v>138</v>
      </c>
      <c r="C24" s="142" t="s">
        <v>139</v>
      </c>
      <c r="D24" s="9"/>
      <c r="E24" s="9"/>
      <c r="F24" s="9"/>
      <c r="G24" s="9"/>
      <c r="H24" s="9"/>
      <c r="I24" s="98">
        <f t="shared" si="2"/>
        <v>0</v>
      </c>
      <c r="J24" s="8"/>
    </row>
    <row r="25" spans="1:10" s="61" customFormat="1" ht="20.25" customHeight="1">
      <c r="A25" s="8">
        <v>15</v>
      </c>
      <c r="B25" s="141" t="s">
        <v>140</v>
      </c>
      <c r="C25" s="142" t="s">
        <v>141</v>
      </c>
      <c r="D25" s="9"/>
      <c r="E25" s="9"/>
      <c r="F25" s="9"/>
      <c r="G25" s="9"/>
      <c r="H25" s="9"/>
      <c r="I25" s="98">
        <f t="shared" si="2"/>
        <v>0</v>
      </c>
      <c r="J25" s="8"/>
    </row>
    <row r="26" spans="1:10" s="61" customFormat="1" ht="20.25" customHeight="1">
      <c r="A26" s="8">
        <v>16</v>
      </c>
      <c r="B26" s="141" t="s">
        <v>142</v>
      </c>
      <c r="C26" s="142" t="s">
        <v>143</v>
      </c>
      <c r="D26" s="9"/>
      <c r="E26" s="9"/>
      <c r="F26" s="9"/>
      <c r="G26" s="9"/>
      <c r="H26" s="9"/>
      <c r="I26" s="98">
        <f t="shared" si="2"/>
        <v>0</v>
      </c>
      <c r="J26" s="8"/>
    </row>
    <row r="27" spans="1:10" s="61" customFormat="1" ht="20.25" customHeight="1">
      <c r="A27" s="8">
        <v>17</v>
      </c>
      <c r="B27" s="141" t="s">
        <v>144</v>
      </c>
      <c r="C27" s="142" t="s">
        <v>145</v>
      </c>
      <c r="D27" s="9"/>
      <c r="E27" s="9"/>
      <c r="F27" s="9"/>
      <c r="G27" s="9"/>
      <c r="H27" s="9"/>
      <c r="I27" s="98">
        <f t="shared" si="2"/>
        <v>0</v>
      </c>
      <c r="J27" s="8"/>
    </row>
    <row r="28" spans="1:10" s="61" customFormat="1" ht="20.25" customHeight="1">
      <c r="A28" s="8">
        <v>18</v>
      </c>
      <c r="B28" s="141" t="s">
        <v>146</v>
      </c>
      <c r="C28" s="142" t="s">
        <v>147</v>
      </c>
      <c r="D28" s="9"/>
      <c r="E28" s="9"/>
      <c r="F28" s="9"/>
      <c r="G28" s="9"/>
      <c r="H28" s="9"/>
      <c r="I28" s="98">
        <f t="shared" si="2"/>
        <v>0</v>
      </c>
      <c r="J28" s="8"/>
    </row>
    <row r="29" spans="1:10" s="61" customFormat="1" ht="20.25" customHeight="1">
      <c r="A29" s="8">
        <v>19</v>
      </c>
      <c r="B29" s="141" t="s">
        <v>148</v>
      </c>
      <c r="C29" s="142" t="s">
        <v>149</v>
      </c>
      <c r="D29" s="9"/>
      <c r="E29" s="9"/>
      <c r="F29" s="9"/>
      <c r="G29" s="9"/>
      <c r="H29" s="9"/>
      <c r="I29" s="98">
        <f t="shared" si="2"/>
        <v>0</v>
      </c>
      <c r="J29" s="8"/>
    </row>
    <row r="30" spans="1:10" s="61" customFormat="1" ht="20.25" customHeight="1">
      <c r="A30" s="8">
        <v>20</v>
      </c>
      <c r="B30" s="141" t="s">
        <v>150</v>
      </c>
      <c r="C30" s="142" t="s">
        <v>151</v>
      </c>
      <c r="D30" s="9"/>
      <c r="E30" s="9"/>
      <c r="F30" s="9"/>
      <c r="G30" s="9"/>
      <c r="H30" s="9"/>
      <c r="I30" s="98">
        <f t="shared" si="2"/>
        <v>0</v>
      </c>
      <c r="J30" s="8"/>
    </row>
    <row r="31" spans="1:10" s="61" customFormat="1" ht="20.25" customHeight="1">
      <c r="A31" s="8">
        <v>21</v>
      </c>
      <c r="B31" s="141" t="s">
        <v>152</v>
      </c>
      <c r="C31" s="142" t="s">
        <v>153</v>
      </c>
      <c r="D31" s="9"/>
      <c r="E31" s="9"/>
      <c r="F31" s="9"/>
      <c r="G31" s="9"/>
      <c r="H31" s="9"/>
      <c r="I31" s="98">
        <f t="shared" si="2"/>
        <v>0</v>
      </c>
      <c r="J31" s="8"/>
    </row>
    <row r="32" spans="1:10" s="61" customFormat="1" ht="20.25" customHeight="1">
      <c r="A32" s="8">
        <v>22</v>
      </c>
      <c r="B32" s="141" t="s">
        <v>154</v>
      </c>
      <c r="C32" s="142" t="s">
        <v>155</v>
      </c>
      <c r="D32" s="9"/>
      <c r="E32" s="9"/>
      <c r="F32" s="9"/>
      <c r="G32" s="9"/>
      <c r="H32" s="9"/>
      <c r="I32" s="98">
        <f t="shared" si="2"/>
        <v>0</v>
      </c>
      <c r="J32" s="8"/>
    </row>
    <row r="33" spans="1:10" s="61" customFormat="1" ht="20.25" customHeight="1">
      <c r="A33" s="8">
        <v>23</v>
      </c>
      <c r="B33" s="141" t="s">
        <v>156</v>
      </c>
      <c r="C33" s="142" t="s">
        <v>157</v>
      </c>
      <c r="D33" s="9"/>
      <c r="E33" s="9"/>
      <c r="F33" s="9"/>
      <c r="G33" s="9"/>
      <c r="H33" s="9"/>
      <c r="I33" s="98">
        <f t="shared" si="2"/>
        <v>0</v>
      </c>
      <c r="J33" s="8"/>
    </row>
    <row r="34" spans="1:10" s="61" customFormat="1" ht="20.25" customHeight="1">
      <c r="A34" s="8">
        <v>24</v>
      </c>
      <c r="B34" s="141" t="s">
        <v>158</v>
      </c>
      <c r="C34" s="142" t="s">
        <v>159</v>
      </c>
      <c r="D34" s="9"/>
      <c r="E34" s="9"/>
      <c r="F34" s="9"/>
      <c r="G34" s="9"/>
      <c r="H34" s="9"/>
      <c r="I34" s="98">
        <f t="shared" si="2"/>
        <v>0</v>
      </c>
      <c r="J34" s="8"/>
    </row>
    <row r="35" spans="1:10" s="61" customFormat="1" ht="20.25" customHeight="1">
      <c r="A35" s="8">
        <v>25</v>
      </c>
      <c r="B35" s="141" t="s">
        <v>160</v>
      </c>
      <c r="C35" s="142" t="s">
        <v>161</v>
      </c>
      <c r="D35" s="9"/>
      <c r="E35" s="9"/>
      <c r="F35" s="9"/>
      <c r="G35" s="9"/>
      <c r="H35" s="9"/>
      <c r="I35" s="98">
        <f t="shared" ref="I35:I60" si="3">COUNTIF(D35:H35,"X")*4</f>
        <v>0</v>
      </c>
      <c r="J35" s="8"/>
    </row>
    <row r="36" spans="1:10" s="61" customFormat="1" ht="20.25" customHeight="1">
      <c r="A36" s="8">
        <v>26</v>
      </c>
      <c r="B36" s="141" t="s">
        <v>162</v>
      </c>
      <c r="C36" s="142" t="s">
        <v>163</v>
      </c>
      <c r="D36" s="9"/>
      <c r="E36" s="9"/>
      <c r="F36" s="9"/>
      <c r="G36" s="9"/>
      <c r="H36" s="9"/>
      <c r="I36" s="98">
        <f t="shared" si="3"/>
        <v>0</v>
      </c>
      <c r="J36" s="8"/>
    </row>
    <row r="37" spans="1:10" s="61" customFormat="1" ht="20.25" customHeight="1">
      <c r="A37" s="8">
        <v>27</v>
      </c>
      <c r="B37" s="141" t="s">
        <v>164</v>
      </c>
      <c r="C37" s="142" t="s">
        <v>165</v>
      </c>
      <c r="D37" s="9"/>
      <c r="E37" s="9"/>
      <c r="F37" s="9"/>
      <c r="G37" s="9"/>
      <c r="H37" s="9"/>
      <c r="I37" s="98">
        <f t="shared" si="3"/>
        <v>0</v>
      </c>
      <c r="J37" s="8"/>
    </row>
    <row r="38" spans="1:10" s="61" customFormat="1" ht="20.25" customHeight="1">
      <c r="A38" s="8">
        <v>28</v>
      </c>
      <c r="B38" s="141" t="s">
        <v>166</v>
      </c>
      <c r="C38" s="142" t="s">
        <v>167</v>
      </c>
      <c r="D38" s="9"/>
      <c r="E38" s="9"/>
      <c r="F38" s="9"/>
      <c r="G38" s="9"/>
      <c r="H38" s="9"/>
      <c r="I38" s="98">
        <f t="shared" si="3"/>
        <v>0</v>
      </c>
      <c r="J38" s="8"/>
    </row>
    <row r="39" spans="1:10" s="61" customFormat="1" ht="20.25" customHeight="1">
      <c r="A39" s="8">
        <v>29</v>
      </c>
      <c r="B39" s="141" t="s">
        <v>168</v>
      </c>
      <c r="C39" s="142" t="s">
        <v>169</v>
      </c>
      <c r="D39" s="9"/>
      <c r="E39" s="9"/>
      <c r="F39" s="9"/>
      <c r="G39" s="9"/>
      <c r="H39" s="9"/>
      <c r="I39" s="98">
        <f t="shared" si="3"/>
        <v>0</v>
      </c>
      <c r="J39" s="8"/>
    </row>
    <row r="40" spans="1:10" s="61" customFormat="1" ht="20.25" customHeight="1">
      <c r="A40" s="8">
        <v>30</v>
      </c>
      <c r="B40" s="141" t="s">
        <v>170</v>
      </c>
      <c r="C40" s="142" t="s">
        <v>171</v>
      </c>
      <c r="D40" s="9"/>
      <c r="E40" s="9"/>
      <c r="F40" s="9"/>
      <c r="G40" s="9"/>
      <c r="H40" s="9"/>
      <c r="I40" s="98">
        <f t="shared" si="3"/>
        <v>0</v>
      </c>
      <c r="J40" s="8"/>
    </row>
    <row r="41" spans="1:10" s="61" customFormat="1" ht="20.25" customHeight="1">
      <c r="A41" s="8">
        <v>31</v>
      </c>
      <c r="B41" s="141" t="s">
        <v>172</v>
      </c>
      <c r="C41" s="142" t="s">
        <v>116</v>
      </c>
      <c r="D41" s="9"/>
      <c r="E41" s="9"/>
      <c r="F41" s="9"/>
      <c r="G41" s="9"/>
      <c r="H41" s="9"/>
      <c r="I41" s="98">
        <f t="shared" si="3"/>
        <v>0</v>
      </c>
      <c r="J41" s="8"/>
    </row>
    <row r="42" spans="1:10" s="61" customFormat="1" ht="20.25" customHeight="1">
      <c r="A42" s="8">
        <v>32</v>
      </c>
      <c r="B42" s="141" t="s">
        <v>173</v>
      </c>
      <c r="C42" s="142" t="s">
        <v>174</v>
      </c>
      <c r="D42" s="9"/>
      <c r="E42" s="9"/>
      <c r="F42" s="9"/>
      <c r="G42" s="9"/>
      <c r="H42" s="9"/>
      <c r="I42" s="98">
        <f t="shared" si="3"/>
        <v>0</v>
      </c>
      <c r="J42" s="8"/>
    </row>
    <row r="43" spans="1:10" s="61" customFormat="1" ht="20.25" customHeight="1">
      <c r="A43" s="8">
        <v>33</v>
      </c>
      <c r="B43" s="141"/>
      <c r="C43" s="142"/>
      <c r="D43" s="9"/>
      <c r="E43" s="9"/>
      <c r="F43" s="9"/>
      <c r="G43" s="9"/>
      <c r="H43" s="9"/>
      <c r="I43" s="98">
        <f t="shared" si="3"/>
        <v>0</v>
      </c>
      <c r="J43" s="8"/>
    </row>
    <row r="44" spans="1:10" s="61" customFormat="1" ht="20.25" customHeight="1">
      <c r="A44" s="8">
        <v>34</v>
      </c>
      <c r="B44" s="141"/>
      <c r="C44" s="142"/>
      <c r="D44" s="9"/>
      <c r="E44" s="9"/>
      <c r="F44" s="9"/>
      <c r="G44" s="9"/>
      <c r="H44" s="9"/>
      <c r="I44" s="98">
        <f t="shared" si="3"/>
        <v>0</v>
      </c>
      <c r="J44" s="8"/>
    </row>
    <row r="45" spans="1:10" s="61" customFormat="1" ht="20.25" customHeight="1">
      <c r="A45" s="8">
        <v>35</v>
      </c>
      <c r="B45" s="141"/>
      <c r="C45" s="142"/>
      <c r="D45" s="9"/>
      <c r="E45" s="9"/>
      <c r="F45" s="9"/>
      <c r="G45" s="9"/>
      <c r="H45" s="9"/>
      <c r="I45" s="98">
        <f>COUNTIF(D45:H45,"X")*4</f>
        <v>0</v>
      </c>
      <c r="J45" s="8"/>
    </row>
    <row r="46" spans="1:10" s="61" customFormat="1" ht="20.25" customHeight="1">
      <c r="A46" s="8">
        <v>36</v>
      </c>
      <c r="B46" s="141"/>
      <c r="C46" s="142"/>
      <c r="D46" s="9"/>
      <c r="E46" s="9"/>
      <c r="F46" s="9"/>
      <c r="G46" s="9"/>
      <c r="H46" s="9"/>
      <c r="I46" s="98">
        <f t="shared" si="3"/>
        <v>0</v>
      </c>
      <c r="J46" s="8"/>
    </row>
    <row r="47" spans="1:10" s="61" customFormat="1" ht="20.25" customHeight="1">
      <c r="A47" s="8">
        <v>37</v>
      </c>
      <c r="B47" s="141"/>
      <c r="C47" s="142"/>
      <c r="D47" s="9"/>
      <c r="E47" s="9"/>
      <c r="F47" s="9"/>
      <c r="G47" s="9"/>
      <c r="H47" s="9"/>
      <c r="I47" s="98">
        <f t="shared" si="3"/>
        <v>0</v>
      </c>
      <c r="J47" s="8"/>
    </row>
    <row r="48" spans="1:10" s="61" customFormat="1" ht="20.25" customHeight="1">
      <c r="A48" s="8">
        <v>38</v>
      </c>
      <c r="B48" s="141"/>
      <c r="C48" s="142"/>
      <c r="D48" s="9"/>
      <c r="E48" s="9"/>
      <c r="F48" s="9"/>
      <c r="G48" s="9"/>
      <c r="H48" s="9"/>
      <c r="I48" s="98">
        <f t="shared" si="3"/>
        <v>0</v>
      </c>
      <c r="J48" s="8"/>
    </row>
    <row r="49" spans="1:10" s="61" customFormat="1" ht="20.25" customHeight="1">
      <c r="A49" s="8">
        <v>39</v>
      </c>
      <c r="B49" s="141"/>
      <c r="C49" s="142"/>
      <c r="D49" s="9"/>
      <c r="E49" s="9"/>
      <c r="F49" s="9"/>
      <c r="G49" s="9"/>
      <c r="H49" s="9"/>
      <c r="I49" s="98">
        <f t="shared" si="3"/>
        <v>0</v>
      </c>
      <c r="J49" s="8"/>
    </row>
    <row r="50" spans="1:10" s="61" customFormat="1" ht="20.25" customHeight="1">
      <c r="A50" s="8">
        <v>40</v>
      </c>
      <c r="B50" s="141"/>
      <c r="C50" s="142"/>
      <c r="D50" s="9"/>
      <c r="E50" s="9"/>
      <c r="F50" s="9"/>
      <c r="G50" s="9"/>
      <c r="H50" s="9"/>
      <c r="I50" s="98">
        <f t="shared" ref="I50:I58" si="4">COUNTIF(D50:H50,"X")*4</f>
        <v>0</v>
      </c>
      <c r="J50" s="8"/>
    </row>
    <row r="51" spans="1:10" s="61" customFormat="1" ht="20.25" customHeight="1">
      <c r="A51" s="8">
        <v>41</v>
      </c>
      <c r="B51" s="141"/>
      <c r="C51" s="142"/>
      <c r="D51" s="9"/>
      <c r="E51" s="9"/>
      <c r="F51" s="9"/>
      <c r="G51" s="9"/>
      <c r="H51" s="9"/>
      <c r="I51" s="98">
        <f t="shared" si="4"/>
        <v>0</v>
      </c>
      <c r="J51" s="8"/>
    </row>
    <row r="52" spans="1:10" s="61" customFormat="1" ht="20.25" customHeight="1">
      <c r="A52" s="8">
        <v>42</v>
      </c>
      <c r="B52" s="141"/>
      <c r="C52" s="142"/>
      <c r="D52" s="9"/>
      <c r="E52" s="9"/>
      <c r="F52" s="9"/>
      <c r="G52" s="9"/>
      <c r="H52" s="9"/>
      <c r="I52" s="98">
        <f t="shared" si="4"/>
        <v>0</v>
      </c>
      <c r="J52" s="8"/>
    </row>
    <row r="53" spans="1:10" s="61" customFormat="1" ht="20.25" customHeight="1">
      <c r="A53" s="8">
        <v>43</v>
      </c>
      <c r="B53" s="141"/>
      <c r="C53" s="142"/>
      <c r="D53" s="9"/>
      <c r="E53" s="9"/>
      <c r="F53" s="9"/>
      <c r="G53" s="9"/>
      <c r="H53" s="9"/>
      <c r="I53" s="98">
        <f t="shared" si="4"/>
        <v>0</v>
      </c>
      <c r="J53" s="8"/>
    </row>
    <row r="54" spans="1:10" s="61" customFormat="1" ht="20.25" customHeight="1">
      <c r="A54" s="8">
        <v>44</v>
      </c>
      <c r="B54" s="141"/>
      <c r="C54" s="142"/>
      <c r="D54" s="9"/>
      <c r="E54" s="9"/>
      <c r="F54" s="9"/>
      <c r="G54" s="9"/>
      <c r="H54" s="9"/>
      <c r="I54" s="98">
        <f t="shared" si="4"/>
        <v>0</v>
      </c>
      <c r="J54" s="8"/>
    </row>
    <row r="55" spans="1:10" s="61" customFormat="1" ht="20.25" customHeight="1">
      <c r="A55" s="8">
        <v>45</v>
      </c>
      <c r="B55" s="141"/>
      <c r="C55" s="142"/>
      <c r="D55" s="9"/>
      <c r="E55" s="9"/>
      <c r="F55" s="9"/>
      <c r="G55" s="9"/>
      <c r="H55" s="9"/>
      <c r="I55" s="98">
        <f t="shared" si="4"/>
        <v>0</v>
      </c>
      <c r="J55" s="8"/>
    </row>
    <row r="56" spans="1:10" s="61" customFormat="1" ht="20.25" customHeight="1">
      <c r="A56" s="8">
        <v>46</v>
      </c>
      <c r="B56" s="141"/>
      <c r="C56" s="142"/>
      <c r="D56" s="9"/>
      <c r="E56" s="9"/>
      <c r="F56" s="9"/>
      <c r="G56" s="9"/>
      <c r="H56" s="9"/>
      <c r="I56" s="98">
        <f t="shared" si="4"/>
        <v>0</v>
      </c>
      <c r="J56" s="8"/>
    </row>
    <row r="57" spans="1:10" s="61" customFormat="1" ht="20.25" customHeight="1">
      <c r="A57" s="8">
        <v>47</v>
      </c>
      <c r="B57" s="141"/>
      <c r="C57" s="142"/>
      <c r="D57" s="9"/>
      <c r="E57" s="9"/>
      <c r="F57" s="9"/>
      <c r="G57" s="9"/>
      <c r="H57" s="9"/>
      <c r="I57" s="98">
        <f t="shared" si="4"/>
        <v>0</v>
      </c>
      <c r="J57" s="8"/>
    </row>
    <row r="58" spans="1:10" s="61" customFormat="1" ht="20.25" customHeight="1">
      <c r="A58" s="8">
        <v>48</v>
      </c>
      <c r="B58" s="141"/>
      <c r="C58" s="142"/>
      <c r="D58" s="9"/>
      <c r="E58" s="9"/>
      <c r="F58" s="9"/>
      <c r="G58" s="9"/>
      <c r="H58" s="9"/>
      <c r="I58" s="98">
        <f t="shared" si="4"/>
        <v>0</v>
      </c>
      <c r="J58" s="8"/>
    </row>
    <row r="59" spans="1:10" s="61" customFormat="1" ht="20.25" customHeight="1">
      <c r="A59" s="8">
        <v>49</v>
      </c>
      <c r="B59" s="141"/>
      <c r="C59" s="142"/>
      <c r="D59" s="9"/>
      <c r="E59" s="9"/>
      <c r="F59" s="9"/>
      <c r="G59" s="9"/>
      <c r="H59" s="9"/>
      <c r="I59" s="98">
        <f t="shared" si="3"/>
        <v>0</v>
      </c>
      <c r="J59" s="8"/>
    </row>
    <row r="60" spans="1:10" s="61" customFormat="1" ht="20.25" customHeight="1">
      <c r="A60" s="8">
        <v>50</v>
      </c>
      <c r="B60" s="141"/>
      <c r="C60" s="142"/>
      <c r="D60" s="9"/>
      <c r="E60" s="9"/>
      <c r="F60" s="9"/>
      <c r="G60" s="9"/>
      <c r="H60" s="9"/>
      <c r="I60" s="98">
        <f t="shared" si="3"/>
        <v>0</v>
      </c>
      <c r="J60" s="8"/>
    </row>
    <row r="61" spans="1:10" ht="15.75" customHeight="1">
      <c r="B61" s="88"/>
      <c r="C61" s="80"/>
    </row>
    <row r="62" spans="1:10" ht="34.5" customHeight="1">
      <c r="B62" s="168" t="s">
        <v>26</v>
      </c>
      <c r="C62" s="168"/>
      <c r="D62" s="168"/>
      <c r="E62" s="168"/>
      <c r="F62" s="174" t="s">
        <v>93</v>
      </c>
      <c r="G62" s="174"/>
      <c r="H62" s="174"/>
      <c r="I62" s="174"/>
      <c r="J62" s="174"/>
    </row>
    <row r="63" spans="1:10" ht="21.75" customHeight="1">
      <c r="B63" s="89"/>
      <c r="C63" s="116" t="s">
        <v>23</v>
      </c>
      <c r="D63" s="18"/>
      <c r="E63" s="18"/>
      <c r="F63" s="153" t="s">
        <v>24</v>
      </c>
      <c r="G63" s="153"/>
      <c r="H63" s="153"/>
      <c r="I63" s="153"/>
      <c r="J63" s="153"/>
    </row>
  </sheetData>
  <sheetProtection password="C529" sheet="1" formatCells="0" formatRows="0" sort="0" autoFilter="0" pivotTables="0"/>
  <mergeCells count="15">
    <mergeCell ref="A5:J5"/>
    <mergeCell ref="A2:D2"/>
    <mergeCell ref="A3:D3"/>
    <mergeCell ref="E2:J2"/>
    <mergeCell ref="E3:J3"/>
    <mergeCell ref="F62:J62"/>
    <mergeCell ref="F63:J63"/>
    <mergeCell ref="D9:H9"/>
    <mergeCell ref="A6:J6"/>
    <mergeCell ref="A7:J7"/>
    <mergeCell ref="A9:A10"/>
    <mergeCell ref="I9:I10"/>
    <mergeCell ref="J9:J10"/>
    <mergeCell ref="B9:C10"/>
    <mergeCell ref="B62:E62"/>
  </mergeCells>
  <phoneticPr fontId="14" type="noConversion"/>
  <pageMargins left="0.3" right="0.18" top="0.28000000000000003" bottom="0.32" header="0.25" footer="0.3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5"/>
  <dimension ref="A1:AZ63"/>
  <sheetViews>
    <sheetView view="pageBreakPreview" topLeftCell="A34" zoomScaleNormal="100" zoomScaleSheetLayoutView="100" workbookViewId="0">
      <selection activeCell="B11" sqref="B11"/>
    </sheetView>
  </sheetViews>
  <sheetFormatPr defaultColWidth="8" defaultRowHeight="16.5"/>
  <cols>
    <col min="1" max="1" width="3.5" style="13" customWidth="1"/>
    <col min="2" max="2" width="17.875" style="13" customWidth="1"/>
    <col min="3" max="3" width="7.375" style="13" customWidth="1"/>
    <col min="4" max="51" width="2.625" style="13" customWidth="1"/>
    <col min="52" max="52" width="6.625" style="13" customWidth="1"/>
    <col min="53" max="16384" width="8" style="13"/>
  </cols>
  <sheetData>
    <row r="1" spans="1:52">
      <c r="AW1" s="27" t="s">
        <v>79</v>
      </c>
    </row>
    <row r="2" spans="1:52" ht="21.75" customHeight="1">
      <c r="A2" s="169" t="s">
        <v>56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72"/>
      <c r="R2" s="72"/>
      <c r="S2" s="72"/>
      <c r="T2" s="62"/>
      <c r="U2" s="62"/>
      <c r="V2" s="62"/>
      <c r="W2" s="62"/>
      <c r="AF2" s="190" t="s">
        <v>11</v>
      </c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0"/>
      <c r="AR2" s="190"/>
      <c r="AS2" s="190"/>
      <c r="AT2" s="190"/>
      <c r="AU2" s="190"/>
      <c r="AV2" s="190"/>
      <c r="AW2" s="190"/>
      <c r="AX2" s="190"/>
      <c r="AY2" s="190"/>
      <c r="AZ2" s="190"/>
    </row>
    <row r="3" spans="1:52" ht="30" customHeight="1">
      <c r="A3" s="170" t="s">
        <v>73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0"/>
      <c r="P3" s="170"/>
      <c r="Q3" s="73"/>
      <c r="R3" s="73"/>
      <c r="S3" s="73"/>
      <c r="T3" s="62"/>
      <c r="U3" s="62"/>
      <c r="V3" s="62"/>
      <c r="W3" s="62"/>
      <c r="AF3" s="173" t="s">
        <v>12</v>
      </c>
      <c r="AG3" s="173"/>
      <c r="AH3" s="173"/>
      <c r="AI3" s="173"/>
      <c r="AJ3" s="173"/>
      <c r="AK3" s="173"/>
      <c r="AL3" s="173"/>
      <c r="AM3" s="173"/>
      <c r="AN3" s="173"/>
      <c r="AO3" s="173"/>
      <c r="AP3" s="173"/>
      <c r="AQ3" s="173"/>
      <c r="AR3" s="173"/>
      <c r="AS3" s="173"/>
      <c r="AT3" s="173"/>
      <c r="AU3" s="173"/>
      <c r="AV3" s="173"/>
      <c r="AW3" s="173"/>
      <c r="AX3" s="173"/>
      <c r="AY3" s="173"/>
      <c r="AZ3" s="173"/>
    </row>
    <row r="5" spans="1:52" ht="20.25">
      <c r="A5" s="157" t="s">
        <v>71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7"/>
      <c r="T5" s="157"/>
      <c r="U5" s="157"/>
      <c r="V5" s="157"/>
      <c r="W5" s="157"/>
      <c r="X5" s="157"/>
      <c r="Y5" s="157"/>
      <c r="Z5" s="157"/>
      <c r="AA5" s="157"/>
      <c r="AB5" s="157"/>
      <c r="AC5" s="157"/>
      <c r="AD5" s="157"/>
      <c r="AE5" s="157"/>
      <c r="AF5" s="157"/>
      <c r="AG5" s="157"/>
      <c r="AH5" s="157"/>
      <c r="AI5" s="157"/>
      <c r="AJ5" s="157"/>
      <c r="AK5" s="157"/>
      <c r="AL5" s="157"/>
      <c r="AM5" s="157"/>
      <c r="AN5" s="157"/>
      <c r="AO5" s="157"/>
      <c r="AP5" s="157"/>
      <c r="AQ5" s="157"/>
      <c r="AR5" s="157"/>
      <c r="AS5" s="157"/>
      <c r="AT5" s="157"/>
      <c r="AU5" s="157"/>
      <c r="AV5" s="157"/>
      <c r="AW5" s="157"/>
      <c r="AX5" s="157"/>
      <c r="AY5" s="157"/>
      <c r="AZ5" s="157"/>
    </row>
    <row r="6" spans="1:52" ht="20.25">
      <c r="A6" s="157" t="s">
        <v>72</v>
      </c>
      <c r="B6" s="157"/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7"/>
      <c r="T6" s="157"/>
      <c r="U6" s="157"/>
      <c r="V6" s="157"/>
      <c r="W6" s="157"/>
      <c r="X6" s="157"/>
      <c r="Y6" s="157"/>
      <c r="Z6" s="157"/>
      <c r="AA6" s="157"/>
      <c r="AB6" s="157"/>
      <c r="AC6" s="157"/>
      <c r="AD6" s="157"/>
      <c r="AE6" s="157"/>
      <c r="AF6" s="157"/>
      <c r="AG6" s="157"/>
      <c r="AH6" s="157"/>
      <c r="AI6" s="157"/>
      <c r="AJ6" s="157"/>
      <c r="AK6" s="157"/>
      <c r="AL6" s="157"/>
      <c r="AM6" s="157"/>
      <c r="AN6" s="157"/>
      <c r="AO6" s="157"/>
      <c r="AP6" s="157"/>
      <c r="AQ6" s="157"/>
      <c r="AR6" s="157"/>
      <c r="AS6" s="157"/>
      <c r="AT6" s="157"/>
      <c r="AU6" s="157"/>
      <c r="AV6" s="157"/>
      <c r="AW6" s="157"/>
      <c r="AX6" s="157"/>
      <c r="AY6" s="157"/>
      <c r="AZ6" s="157"/>
    </row>
    <row r="7" spans="1:52" ht="20.25">
      <c r="A7" s="157" t="s">
        <v>27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7"/>
      <c r="T7" s="157"/>
      <c r="U7" s="157"/>
      <c r="V7" s="157"/>
      <c r="W7" s="157"/>
      <c r="X7" s="157"/>
      <c r="Y7" s="157"/>
      <c r="Z7" s="157"/>
      <c r="AA7" s="157"/>
      <c r="AB7" s="157"/>
      <c r="AC7" s="157"/>
      <c r="AD7" s="157"/>
      <c r="AE7" s="157"/>
      <c r="AF7" s="157"/>
      <c r="AG7" s="157"/>
      <c r="AH7" s="157"/>
      <c r="AI7" s="157"/>
      <c r="AJ7" s="157"/>
      <c r="AK7" s="157"/>
      <c r="AL7" s="157"/>
      <c r="AM7" s="157"/>
      <c r="AN7" s="157"/>
      <c r="AO7" s="157"/>
      <c r="AP7" s="157"/>
      <c r="AQ7" s="157"/>
      <c r="AR7" s="157"/>
      <c r="AS7" s="157"/>
      <c r="AT7" s="157"/>
      <c r="AU7" s="157"/>
      <c r="AV7" s="157"/>
      <c r="AW7" s="157"/>
      <c r="AX7" s="157"/>
      <c r="AY7" s="157"/>
      <c r="AZ7" s="157"/>
    </row>
    <row r="8" spans="1:52" ht="11.25" customHeight="1"/>
    <row r="9" spans="1:52" ht="26.25" customHeight="1">
      <c r="A9" s="178" t="s">
        <v>0</v>
      </c>
      <c r="B9" s="180" t="s">
        <v>63</v>
      </c>
      <c r="C9" s="181"/>
      <c r="D9" s="158" t="s">
        <v>28</v>
      </c>
      <c r="E9" s="158"/>
      <c r="F9" s="158"/>
      <c r="G9" s="158"/>
      <c r="H9" s="158"/>
      <c r="I9" s="158"/>
      <c r="J9" s="158"/>
      <c r="K9" s="158"/>
      <c r="L9" s="158"/>
      <c r="M9" s="158"/>
      <c r="N9" s="158"/>
      <c r="O9" s="158"/>
      <c r="P9" s="158"/>
      <c r="Q9" s="158"/>
      <c r="R9" s="158"/>
      <c r="S9" s="158"/>
      <c r="T9" s="158"/>
      <c r="U9" s="158"/>
      <c r="V9" s="158"/>
      <c r="W9" s="158"/>
      <c r="X9" s="158"/>
      <c r="Y9" s="158"/>
      <c r="Z9" s="158"/>
      <c r="AA9" s="158"/>
      <c r="AB9" s="158"/>
      <c r="AC9" s="158"/>
      <c r="AD9" s="158"/>
      <c r="AE9" s="158"/>
      <c r="AF9" s="158"/>
      <c r="AG9" s="158"/>
      <c r="AH9" s="158"/>
      <c r="AI9" s="158"/>
      <c r="AJ9" s="158"/>
      <c r="AK9" s="158"/>
      <c r="AL9" s="158"/>
      <c r="AM9" s="158"/>
      <c r="AN9" s="158"/>
      <c r="AO9" s="158"/>
      <c r="AP9" s="158"/>
      <c r="AQ9" s="158"/>
      <c r="AR9" s="158"/>
      <c r="AS9" s="158"/>
      <c r="AT9" s="158"/>
      <c r="AU9" s="158"/>
      <c r="AV9" s="158"/>
      <c r="AW9" s="158"/>
      <c r="AX9" s="158"/>
      <c r="AY9" s="158"/>
      <c r="AZ9" s="176" t="s">
        <v>55</v>
      </c>
    </row>
    <row r="10" spans="1:52" ht="45" customHeight="1">
      <c r="A10" s="179"/>
      <c r="B10" s="182"/>
      <c r="C10" s="183"/>
      <c r="D10" s="184" t="s">
        <v>76</v>
      </c>
      <c r="E10" s="185"/>
      <c r="F10" s="185"/>
      <c r="G10" s="186"/>
      <c r="H10" s="187" t="s">
        <v>29</v>
      </c>
      <c r="I10" s="188"/>
      <c r="J10" s="188"/>
      <c r="K10" s="189"/>
      <c r="L10" s="187" t="s">
        <v>30</v>
      </c>
      <c r="M10" s="188"/>
      <c r="N10" s="188"/>
      <c r="O10" s="189"/>
      <c r="P10" s="187" t="s">
        <v>31</v>
      </c>
      <c r="Q10" s="188"/>
      <c r="R10" s="188"/>
      <c r="S10" s="189"/>
      <c r="T10" s="184" t="s">
        <v>77</v>
      </c>
      <c r="U10" s="185"/>
      <c r="V10" s="185"/>
      <c r="W10" s="186"/>
      <c r="X10" s="187" t="s">
        <v>32</v>
      </c>
      <c r="Y10" s="188"/>
      <c r="Z10" s="188"/>
      <c r="AA10" s="189"/>
      <c r="AB10" s="187" t="s">
        <v>33</v>
      </c>
      <c r="AC10" s="188"/>
      <c r="AD10" s="188"/>
      <c r="AE10" s="189"/>
      <c r="AF10" s="187" t="s">
        <v>34</v>
      </c>
      <c r="AG10" s="188"/>
      <c r="AH10" s="188"/>
      <c r="AI10" s="189"/>
      <c r="AJ10" s="187" t="s">
        <v>35</v>
      </c>
      <c r="AK10" s="188"/>
      <c r="AL10" s="188"/>
      <c r="AM10" s="189"/>
      <c r="AN10" s="191" t="s">
        <v>36</v>
      </c>
      <c r="AO10" s="192"/>
      <c r="AP10" s="192"/>
      <c r="AQ10" s="193"/>
      <c r="AR10" s="187" t="s">
        <v>37</v>
      </c>
      <c r="AS10" s="188"/>
      <c r="AT10" s="188"/>
      <c r="AU10" s="189"/>
      <c r="AV10" s="187" t="s">
        <v>38</v>
      </c>
      <c r="AW10" s="188"/>
      <c r="AX10" s="188"/>
      <c r="AY10" s="189"/>
      <c r="AZ10" s="177"/>
    </row>
    <row r="11" spans="1:52" ht="23.25" customHeight="1">
      <c r="A11" s="78">
        <v>1</v>
      </c>
      <c r="B11" s="137" t="str">
        <f>IF('PL33'!B11="","",'PL33'!B11)</f>
        <v>Ngô Hoàng</v>
      </c>
      <c r="C11" s="100" t="str">
        <f>IF('PL33'!C11="","",'PL33'!C11)</f>
        <v xml:space="preserve">Anh </v>
      </c>
      <c r="D11" s="77" t="s">
        <v>68</v>
      </c>
      <c r="E11" s="77" t="s">
        <v>68</v>
      </c>
      <c r="F11" s="77"/>
      <c r="G11" s="77" t="s">
        <v>68</v>
      </c>
      <c r="H11" s="77" t="s">
        <v>68</v>
      </c>
      <c r="I11" s="77" t="s">
        <v>68</v>
      </c>
      <c r="J11" s="77" t="s">
        <v>68</v>
      </c>
      <c r="K11" s="77" t="s">
        <v>68</v>
      </c>
      <c r="L11" s="77" t="s">
        <v>68</v>
      </c>
      <c r="M11" s="77" t="s">
        <v>68</v>
      </c>
      <c r="N11" s="77" t="s">
        <v>68</v>
      </c>
      <c r="O11" s="77" t="s">
        <v>68</v>
      </c>
      <c r="P11" s="77" t="s">
        <v>68</v>
      </c>
      <c r="Q11" s="77" t="s">
        <v>68</v>
      </c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7"/>
      <c r="AE11" s="77"/>
      <c r="AF11" s="77"/>
      <c r="AG11" s="77"/>
      <c r="AH11" s="77"/>
      <c r="AI11" s="77"/>
      <c r="AJ11" s="77"/>
      <c r="AK11" s="77"/>
      <c r="AL11" s="77"/>
      <c r="AM11" s="77"/>
      <c r="AN11" s="77"/>
      <c r="AO11" s="77"/>
      <c r="AP11" s="77"/>
      <c r="AQ11" s="77"/>
      <c r="AR11" s="77"/>
      <c r="AS11" s="77"/>
      <c r="AT11" s="77"/>
      <c r="AU11" s="77"/>
      <c r="AV11" s="77"/>
      <c r="AW11" s="77"/>
      <c r="AX11" s="77"/>
      <c r="AY11" s="77"/>
      <c r="AZ11" s="101">
        <f>COUNTIF(D11:AY11,"X")*4</f>
        <v>52</v>
      </c>
    </row>
    <row r="12" spans="1:52" ht="23.25" customHeight="1">
      <c r="A12" s="78">
        <v>2</v>
      </c>
      <c r="B12" s="99" t="str">
        <f>IF('PL33'!B12="","",'PL33'!B12)</f>
        <v>Châu Văn</v>
      </c>
      <c r="C12" s="100" t="str">
        <f>IF('PL33'!C12="","",'PL33'!C12)</f>
        <v>Bảo</v>
      </c>
      <c r="D12" s="77"/>
      <c r="E12" s="77"/>
      <c r="F12" s="77" t="s">
        <v>70</v>
      </c>
      <c r="G12" s="77" t="s">
        <v>70</v>
      </c>
      <c r="H12" s="77" t="s">
        <v>70</v>
      </c>
      <c r="I12" s="77" t="s">
        <v>70</v>
      </c>
      <c r="J12" s="77" t="s">
        <v>70</v>
      </c>
      <c r="K12" s="77" t="s">
        <v>70</v>
      </c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7"/>
      <c r="AH12" s="77"/>
      <c r="AI12" s="77"/>
      <c r="AJ12" s="77"/>
      <c r="AK12" s="77"/>
      <c r="AL12" s="77"/>
      <c r="AM12" s="77"/>
      <c r="AN12" s="77"/>
      <c r="AO12" s="77"/>
      <c r="AP12" s="77"/>
      <c r="AQ12" s="77"/>
      <c r="AR12" s="77"/>
      <c r="AS12" s="77"/>
      <c r="AT12" s="77"/>
      <c r="AU12" s="77"/>
      <c r="AV12" s="77"/>
      <c r="AW12" s="77"/>
      <c r="AX12" s="77"/>
      <c r="AY12" s="77"/>
      <c r="AZ12" s="101">
        <f t="shared" ref="AZ12:AZ60" si="0">COUNTIF(D12:AY12,"X")*4</f>
        <v>24</v>
      </c>
    </row>
    <row r="13" spans="1:52" ht="23.25" customHeight="1">
      <c r="A13" s="78">
        <v>3</v>
      </c>
      <c r="B13" s="99" t="str">
        <f>IF('PL33'!B13="","",'PL33'!B13)</f>
        <v>Vũ Hạnh</v>
      </c>
      <c r="C13" s="100" t="str">
        <f>IF('PL33'!C13="","",'PL33'!C13)</f>
        <v>Chiêu</v>
      </c>
      <c r="D13" s="77" t="s">
        <v>70</v>
      </c>
      <c r="E13" s="77" t="s">
        <v>70</v>
      </c>
      <c r="F13" s="77" t="s">
        <v>70</v>
      </c>
      <c r="G13" s="77"/>
      <c r="H13" s="77" t="s">
        <v>70</v>
      </c>
      <c r="I13" s="77" t="s">
        <v>70</v>
      </c>
      <c r="J13" s="77" t="s">
        <v>70</v>
      </c>
      <c r="K13" s="77" t="s">
        <v>70</v>
      </c>
      <c r="L13" s="77" t="s">
        <v>70</v>
      </c>
      <c r="M13" s="77" t="s">
        <v>70</v>
      </c>
      <c r="N13" s="77"/>
      <c r="O13" s="77" t="s">
        <v>70</v>
      </c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7"/>
      <c r="AH13" s="7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7"/>
      <c r="AT13" s="77"/>
      <c r="AU13" s="77"/>
      <c r="AV13" s="77"/>
      <c r="AW13" s="77"/>
      <c r="AX13" s="77"/>
      <c r="AY13" s="77"/>
      <c r="AZ13" s="101">
        <f t="shared" si="0"/>
        <v>40</v>
      </c>
    </row>
    <row r="14" spans="1:52" ht="23.25" customHeight="1">
      <c r="A14" s="78">
        <v>4</v>
      </c>
      <c r="B14" s="99" t="str">
        <f>IF('PL33'!B14="","",'PL33'!B14)</f>
        <v>Ngô Phong</v>
      </c>
      <c r="C14" s="100" t="str">
        <f>IF('PL33'!C14="","",'PL33'!C14)</f>
        <v>Cường</v>
      </c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7"/>
      <c r="AP14" s="77"/>
      <c r="AQ14" s="77"/>
      <c r="AR14" s="77"/>
      <c r="AS14" s="77"/>
      <c r="AT14" s="77"/>
      <c r="AU14" s="77"/>
      <c r="AV14" s="77"/>
      <c r="AW14" s="77"/>
      <c r="AX14" s="77"/>
      <c r="AY14" s="77"/>
      <c r="AZ14" s="101">
        <f t="shared" si="0"/>
        <v>0</v>
      </c>
    </row>
    <row r="15" spans="1:52" ht="23.25" customHeight="1">
      <c r="A15" s="78">
        <v>5</v>
      </c>
      <c r="B15" s="99" t="str">
        <f>IF('PL33'!B15="","",'PL33'!B15)</f>
        <v>Nguyễn Minh Đức</v>
      </c>
      <c r="C15" s="100" t="str">
        <f>IF('PL33'!C15="","",'PL33'!C15)</f>
        <v>Cường</v>
      </c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7"/>
      <c r="AU15" s="77"/>
      <c r="AV15" s="77"/>
      <c r="AW15" s="77"/>
      <c r="AX15" s="77"/>
      <c r="AY15" s="77"/>
      <c r="AZ15" s="101">
        <f t="shared" si="0"/>
        <v>0</v>
      </c>
    </row>
    <row r="16" spans="1:52" ht="23.25" customHeight="1">
      <c r="A16" s="78">
        <v>6</v>
      </c>
      <c r="B16" s="99" t="str">
        <f>IF('PL33'!B16="","",'PL33'!B16)</f>
        <v>Tạ Minh</v>
      </c>
      <c r="C16" s="100" t="str">
        <f>IF('PL33'!C16="","",'PL33'!C16)</f>
        <v xml:space="preserve">Cường </v>
      </c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7"/>
      <c r="AW16" s="77"/>
      <c r="AX16" s="77"/>
      <c r="AY16" s="77"/>
      <c r="AZ16" s="101">
        <f t="shared" si="0"/>
        <v>0</v>
      </c>
    </row>
    <row r="17" spans="1:52" ht="23.25" customHeight="1">
      <c r="A17" s="78">
        <v>7</v>
      </c>
      <c r="B17" s="99" t="str">
        <f>IF('PL33'!B17="","",'PL33'!B17)</f>
        <v>Võ</v>
      </c>
      <c r="C17" s="100" t="str">
        <f>IF('PL33'!C17="","",'PL33'!C17)</f>
        <v xml:space="preserve">Cường </v>
      </c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7"/>
      <c r="AW17" s="77"/>
      <c r="AX17" s="77"/>
      <c r="AY17" s="77"/>
      <c r="AZ17" s="101">
        <f t="shared" si="0"/>
        <v>0</v>
      </c>
    </row>
    <row r="18" spans="1:52" ht="23.25" customHeight="1">
      <c r="A18" s="78">
        <v>8</v>
      </c>
      <c r="B18" s="99" t="str">
        <f>IF('PL33'!B18="","",'PL33'!B18)</f>
        <v xml:space="preserve">Nguyễn Thùy </v>
      </c>
      <c r="C18" s="100" t="str">
        <f>IF('PL33'!C18="","",'PL33'!C18)</f>
        <v>Dương</v>
      </c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7"/>
      <c r="AW18" s="77"/>
      <c r="AX18" s="77"/>
      <c r="AY18" s="77"/>
      <c r="AZ18" s="101">
        <f t="shared" si="0"/>
        <v>0</v>
      </c>
    </row>
    <row r="19" spans="1:52" ht="23.25" customHeight="1">
      <c r="A19" s="78">
        <v>9</v>
      </c>
      <c r="B19" s="99" t="str">
        <f>IF('PL33'!B19="","",'PL33'!B19)</f>
        <v>Lê Tiến</v>
      </c>
      <c r="C19" s="100" t="str">
        <f>IF('PL33'!C19="","",'PL33'!C19)</f>
        <v xml:space="preserve">Đạt </v>
      </c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101">
        <f t="shared" si="0"/>
        <v>0</v>
      </c>
    </row>
    <row r="20" spans="1:52" ht="23.25" customHeight="1">
      <c r="A20" s="78">
        <v>10</v>
      </c>
      <c r="B20" s="99" t="str">
        <f>IF('PL33'!B20="","",'PL33'!B20)</f>
        <v>Nguyễn Hồng</v>
      </c>
      <c r="C20" s="100" t="str">
        <f>IF('PL33'!C20="","",'PL33'!C20)</f>
        <v xml:space="preserve">Đức </v>
      </c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7"/>
      <c r="AW20" s="77"/>
      <c r="AX20" s="77"/>
      <c r="AY20" s="77"/>
      <c r="AZ20" s="101">
        <f t="shared" si="0"/>
        <v>0</v>
      </c>
    </row>
    <row r="21" spans="1:52" ht="23.25" customHeight="1">
      <c r="A21" s="78">
        <v>11</v>
      </c>
      <c r="B21" s="99" t="str">
        <f>IF('PL33'!B21="","",'PL33'!B21)</f>
        <v>Nguyễn Minh</v>
      </c>
      <c r="C21" s="100" t="str">
        <f>IF('PL33'!C21="","",'PL33'!C21)</f>
        <v>Đức(A)</v>
      </c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7"/>
      <c r="AW21" s="77"/>
      <c r="AX21" s="77"/>
      <c r="AY21" s="77"/>
      <c r="AZ21" s="101">
        <f t="shared" si="0"/>
        <v>0</v>
      </c>
    </row>
    <row r="22" spans="1:52" ht="23.25" customHeight="1">
      <c r="A22" s="78">
        <v>12</v>
      </c>
      <c r="B22" s="99" t="str">
        <f>IF('PL33'!B22="","",'PL33'!B22)</f>
        <v>Nguyễn Minh</v>
      </c>
      <c r="C22" s="100" t="str">
        <f>IF('PL33'!C22="","",'PL33'!C22)</f>
        <v>Đức(B)</v>
      </c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7"/>
      <c r="AW22" s="77"/>
      <c r="AX22" s="77"/>
      <c r="AY22" s="77"/>
      <c r="AZ22" s="101">
        <f t="shared" si="0"/>
        <v>0</v>
      </c>
    </row>
    <row r="23" spans="1:52" ht="23.25" customHeight="1">
      <c r="A23" s="78">
        <v>13</v>
      </c>
      <c r="B23" s="99" t="str">
        <f>IF('PL33'!B23="","",'PL33'!B23)</f>
        <v xml:space="preserve">Nguyễn Thị Ngọc </v>
      </c>
      <c r="C23" s="100" t="str">
        <f>IF('PL33'!C23="","",'PL33'!C23)</f>
        <v xml:space="preserve">Hiền </v>
      </c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7"/>
      <c r="AW23" s="77"/>
      <c r="AX23" s="77"/>
      <c r="AY23" s="77"/>
      <c r="AZ23" s="101">
        <f t="shared" si="0"/>
        <v>0</v>
      </c>
    </row>
    <row r="24" spans="1:52" ht="23.25" customHeight="1">
      <c r="A24" s="78">
        <v>14</v>
      </c>
      <c r="B24" s="99" t="str">
        <f>IF('PL33'!B24="","",'PL33'!B24)</f>
        <v>Trần Trung</v>
      </c>
      <c r="C24" s="100" t="str">
        <f>IF('PL33'!C24="","",'PL33'!C24)</f>
        <v>Hiếu</v>
      </c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7"/>
      <c r="AW24" s="77"/>
      <c r="AX24" s="77"/>
      <c r="AY24" s="77"/>
      <c r="AZ24" s="101">
        <f t="shared" si="0"/>
        <v>0</v>
      </c>
    </row>
    <row r="25" spans="1:52" ht="23.25" customHeight="1">
      <c r="A25" s="78">
        <v>15</v>
      </c>
      <c r="B25" s="99" t="str">
        <f>IF('PL33'!B25="","",'PL33'!B25)</f>
        <v xml:space="preserve">Mạnh Lê </v>
      </c>
      <c r="C25" s="100" t="str">
        <f>IF('PL33'!C25="","",'PL33'!C25)</f>
        <v xml:space="preserve">Hoàn </v>
      </c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77"/>
      <c r="AX25" s="77"/>
      <c r="AY25" s="77"/>
      <c r="AZ25" s="101">
        <f t="shared" si="0"/>
        <v>0</v>
      </c>
    </row>
    <row r="26" spans="1:52" ht="23.25" customHeight="1">
      <c r="A26" s="78">
        <v>16</v>
      </c>
      <c r="B26" s="99" t="str">
        <f>IF('PL33'!B26="","",'PL33'!B26)</f>
        <v>Lê Thế</v>
      </c>
      <c r="C26" s="100" t="str">
        <f>IF('PL33'!C26="","",'PL33'!C26)</f>
        <v xml:space="preserve">Huân </v>
      </c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77"/>
      <c r="AX26" s="77"/>
      <c r="AY26" s="77"/>
      <c r="AZ26" s="101">
        <f t="shared" si="0"/>
        <v>0</v>
      </c>
    </row>
    <row r="27" spans="1:52" ht="23.25" customHeight="1">
      <c r="A27" s="78">
        <v>17</v>
      </c>
      <c r="B27" s="99" t="str">
        <f>IF('PL33'!B27="","",'PL33'!B27)</f>
        <v>Tăng Cẩm</v>
      </c>
      <c r="C27" s="100" t="str">
        <f>IF('PL33'!C27="","",'PL33'!C27)</f>
        <v>Huê</v>
      </c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7"/>
      <c r="AW27" s="77"/>
      <c r="AX27" s="77"/>
      <c r="AY27" s="77"/>
      <c r="AZ27" s="101">
        <f t="shared" si="0"/>
        <v>0</v>
      </c>
    </row>
    <row r="28" spans="1:52" ht="23.25" customHeight="1">
      <c r="A28" s="78">
        <v>18</v>
      </c>
      <c r="B28" s="99" t="str">
        <f>IF('PL33'!B28="","",'PL33'!B28)</f>
        <v>Nguyễn Thùy</v>
      </c>
      <c r="C28" s="100" t="str">
        <f>IF('PL33'!C28="","",'PL33'!C28)</f>
        <v>Linh</v>
      </c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7"/>
      <c r="AW28" s="77"/>
      <c r="AX28" s="77"/>
      <c r="AY28" s="77"/>
      <c r="AZ28" s="101">
        <f t="shared" si="0"/>
        <v>0</v>
      </c>
    </row>
    <row r="29" spans="1:52" ht="23.25" customHeight="1">
      <c r="A29" s="78">
        <v>19</v>
      </c>
      <c r="B29" s="99" t="str">
        <f>IF('PL33'!B29="","",'PL33'!B29)</f>
        <v xml:space="preserve">Huỳnh Ngọc </v>
      </c>
      <c r="C29" s="100" t="str">
        <f>IF('PL33'!C29="","",'PL33'!C29)</f>
        <v xml:space="preserve">Mai </v>
      </c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101">
        <f t="shared" si="0"/>
        <v>0</v>
      </c>
    </row>
    <row r="30" spans="1:52" ht="23.25" customHeight="1">
      <c r="A30" s="78">
        <v>20</v>
      </c>
      <c r="B30" s="99" t="str">
        <f>IF('PL33'!B30="","",'PL33'!B30)</f>
        <v>Đặng Đức</v>
      </c>
      <c r="C30" s="100" t="str">
        <f>IF('PL33'!C30="","",'PL33'!C30)</f>
        <v xml:space="preserve">Minh </v>
      </c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101">
        <f t="shared" si="0"/>
        <v>0</v>
      </c>
    </row>
    <row r="31" spans="1:52" ht="23.25" customHeight="1">
      <c r="A31" s="78">
        <v>21</v>
      </c>
      <c r="B31" s="99" t="str">
        <f>IF('PL33'!B31="","",'PL33'!B31)</f>
        <v>Nguyễn Thị Tố</v>
      </c>
      <c r="C31" s="100" t="str">
        <f>IF('PL33'!C31="","",'PL33'!C31)</f>
        <v xml:space="preserve">Nga </v>
      </c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101">
        <f t="shared" si="0"/>
        <v>0</v>
      </c>
    </row>
    <row r="32" spans="1:52" ht="23.25" customHeight="1">
      <c r="A32" s="78">
        <v>22</v>
      </c>
      <c r="B32" s="99" t="str">
        <f>IF('PL33'!B32="","",'PL33'!B32)</f>
        <v>Nguyễn Trần Thanh</v>
      </c>
      <c r="C32" s="100" t="str">
        <f>IF('PL33'!C32="","",'PL33'!C32)</f>
        <v xml:space="preserve">Nhàn </v>
      </c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101">
        <f t="shared" si="0"/>
        <v>0</v>
      </c>
    </row>
    <row r="33" spans="1:52" ht="23.25" customHeight="1">
      <c r="A33" s="78">
        <v>23</v>
      </c>
      <c r="B33" s="99" t="str">
        <f>IF('PL33'!B33="","",'PL33'!B33)</f>
        <v>Đỗ Huỳnh Thanh</v>
      </c>
      <c r="C33" s="100" t="str">
        <f>IF('PL33'!C33="","",'PL33'!C33)</f>
        <v xml:space="preserve">Phong </v>
      </c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77"/>
      <c r="AX33" s="77"/>
      <c r="AY33" s="77"/>
      <c r="AZ33" s="101">
        <f t="shared" si="0"/>
        <v>0</v>
      </c>
    </row>
    <row r="34" spans="1:52" ht="23.25" customHeight="1">
      <c r="A34" s="78">
        <v>24</v>
      </c>
      <c r="B34" s="99" t="str">
        <f>IF('PL33'!B34="","",'PL33'!B34)</f>
        <v>Nguyễn Anh</v>
      </c>
      <c r="C34" s="100" t="str">
        <f>IF('PL33'!C34="","",'PL33'!C34)</f>
        <v xml:space="preserve">Tăng </v>
      </c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7"/>
      <c r="AW34" s="77"/>
      <c r="AX34" s="77"/>
      <c r="AY34" s="77"/>
      <c r="AZ34" s="101">
        <f t="shared" si="0"/>
        <v>0</v>
      </c>
    </row>
    <row r="35" spans="1:52" ht="23.25" customHeight="1">
      <c r="A35" s="78">
        <v>25</v>
      </c>
      <c r="B35" s="99" t="str">
        <f>IF('PL33'!B35="","",'PL33'!B35)</f>
        <v>Quách Minh</v>
      </c>
      <c r="C35" s="100" t="str">
        <f>IF('PL33'!C35="","",'PL33'!C35)</f>
        <v xml:space="preserve">Thử </v>
      </c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77"/>
      <c r="AX35" s="77"/>
      <c r="AY35" s="77"/>
      <c r="AZ35" s="101">
        <f t="shared" si="0"/>
        <v>0</v>
      </c>
    </row>
    <row r="36" spans="1:52" ht="23.25" customHeight="1">
      <c r="A36" s="78">
        <v>26</v>
      </c>
      <c r="B36" s="99" t="str">
        <f>IF('PL33'!B36="","",'PL33'!B36)</f>
        <v xml:space="preserve">Trần Công </v>
      </c>
      <c r="C36" s="100" t="str">
        <f>IF('PL33'!C36="","",'PL33'!C36)</f>
        <v xml:space="preserve">Tiến </v>
      </c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7"/>
      <c r="AW36" s="77"/>
      <c r="AX36" s="77"/>
      <c r="AY36" s="77"/>
      <c r="AZ36" s="101">
        <f t="shared" si="0"/>
        <v>0</v>
      </c>
    </row>
    <row r="37" spans="1:52" ht="23.25" customHeight="1">
      <c r="A37" s="78">
        <v>27</v>
      </c>
      <c r="B37" s="99" t="str">
        <f>IF('PL33'!B37="","",'PL33'!B37)</f>
        <v>Bốc Minh</v>
      </c>
      <c r="C37" s="100" t="str">
        <f>IF('PL33'!C37="","",'PL33'!C37)</f>
        <v xml:space="preserve">Trí </v>
      </c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7"/>
      <c r="AW37" s="77"/>
      <c r="AX37" s="77"/>
      <c r="AY37" s="77"/>
      <c r="AZ37" s="101">
        <f t="shared" si="0"/>
        <v>0</v>
      </c>
    </row>
    <row r="38" spans="1:52" ht="23.25" customHeight="1">
      <c r="A38" s="78">
        <v>28</v>
      </c>
      <c r="B38" s="99" t="str">
        <f>IF('PL33'!B38="","",'PL33'!B38)</f>
        <v xml:space="preserve">Trần Hiếu </v>
      </c>
      <c r="C38" s="100" t="str">
        <f>IF('PL33'!C38="","",'PL33'!C38)</f>
        <v xml:space="preserve">Trinh </v>
      </c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77"/>
      <c r="AZ38" s="101">
        <f t="shared" si="0"/>
        <v>0</v>
      </c>
    </row>
    <row r="39" spans="1:52" ht="23.25" customHeight="1">
      <c r="A39" s="78">
        <v>29</v>
      </c>
      <c r="B39" s="99" t="str">
        <f>IF('PL33'!B39="","",'PL33'!B39)</f>
        <v xml:space="preserve">Trần Nguyên Bảo </v>
      </c>
      <c r="C39" s="100" t="str">
        <f>IF('PL33'!C39="","",'PL33'!C39)</f>
        <v>Trân</v>
      </c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77"/>
      <c r="AX39" s="77"/>
      <c r="AY39" s="77"/>
      <c r="AZ39" s="101">
        <f t="shared" si="0"/>
        <v>0</v>
      </c>
    </row>
    <row r="40" spans="1:52" ht="23.25" customHeight="1">
      <c r="A40" s="78">
        <v>30</v>
      </c>
      <c r="B40" s="99" t="str">
        <f>IF('PL33'!B40="","",'PL33'!B40)</f>
        <v xml:space="preserve">Nguyễn Văn </v>
      </c>
      <c r="C40" s="100" t="str">
        <f>IF('PL33'!C40="","",'PL33'!C40)</f>
        <v xml:space="preserve">Yên </v>
      </c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101">
        <f t="shared" si="0"/>
        <v>0</v>
      </c>
    </row>
    <row r="41" spans="1:52" ht="23.25" customHeight="1">
      <c r="A41" s="78">
        <v>31</v>
      </c>
      <c r="B41" s="99" t="str">
        <f>IF('PL33'!B41="","",'PL33'!B41)</f>
        <v>Trần Nam</v>
      </c>
      <c r="C41" s="100" t="str">
        <f>IF('PL33'!C41="","",'PL33'!C41)</f>
        <v xml:space="preserve">Anh </v>
      </c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7"/>
      <c r="AW41" s="77"/>
      <c r="AX41" s="77"/>
      <c r="AY41" s="77"/>
      <c r="AZ41" s="101">
        <f t="shared" si="0"/>
        <v>0</v>
      </c>
    </row>
    <row r="42" spans="1:52" ht="23.25" customHeight="1">
      <c r="A42" s="78">
        <v>32</v>
      </c>
      <c r="B42" s="99" t="str">
        <f>IF('PL33'!B42="","",'PL33'!B42)</f>
        <v>Cao Văn</v>
      </c>
      <c r="C42" s="100" t="str">
        <f>IF('PL33'!C42="","",'PL33'!C42)</f>
        <v>Tuấn</v>
      </c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7"/>
      <c r="AF42" s="77"/>
      <c r="AG42" s="77"/>
      <c r="AH42" s="77"/>
      <c r="AI42" s="77"/>
      <c r="AJ42" s="77"/>
      <c r="AK42" s="77"/>
      <c r="AL42" s="77"/>
      <c r="AM42" s="77"/>
      <c r="AN42" s="77"/>
      <c r="AO42" s="77"/>
      <c r="AP42" s="77"/>
      <c r="AQ42" s="77"/>
      <c r="AR42" s="77"/>
      <c r="AS42" s="77"/>
      <c r="AT42" s="77"/>
      <c r="AU42" s="77"/>
      <c r="AV42" s="77"/>
      <c r="AW42" s="77"/>
      <c r="AX42" s="77"/>
      <c r="AY42" s="77"/>
      <c r="AZ42" s="101">
        <f t="shared" si="0"/>
        <v>0</v>
      </c>
    </row>
    <row r="43" spans="1:52" ht="23.25" customHeight="1">
      <c r="A43" s="78">
        <v>33</v>
      </c>
      <c r="B43" s="99" t="str">
        <f>IF('PL33'!B43="","",'PL33'!B43)</f>
        <v/>
      </c>
      <c r="C43" s="100" t="str">
        <f>IF('PL33'!C43="","",'PL33'!C43)</f>
        <v/>
      </c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7"/>
      <c r="AE43" s="77"/>
      <c r="AF43" s="77"/>
      <c r="AG43" s="77"/>
      <c r="AH43" s="77"/>
      <c r="AI43" s="77"/>
      <c r="AJ43" s="77"/>
      <c r="AK43" s="77"/>
      <c r="AL43" s="77"/>
      <c r="AM43" s="77"/>
      <c r="AN43" s="77"/>
      <c r="AO43" s="77"/>
      <c r="AP43" s="77"/>
      <c r="AQ43" s="77"/>
      <c r="AR43" s="77"/>
      <c r="AS43" s="77"/>
      <c r="AT43" s="77"/>
      <c r="AU43" s="77"/>
      <c r="AV43" s="77"/>
      <c r="AW43" s="77"/>
      <c r="AX43" s="77"/>
      <c r="AY43" s="77"/>
      <c r="AZ43" s="101">
        <f t="shared" si="0"/>
        <v>0</v>
      </c>
    </row>
    <row r="44" spans="1:52" ht="23.25" customHeight="1">
      <c r="A44" s="78">
        <v>34</v>
      </c>
      <c r="B44" s="99" t="str">
        <f>IF('PL33'!B44="","",'PL33'!B44)</f>
        <v/>
      </c>
      <c r="C44" s="100" t="str">
        <f>IF('PL33'!C44="","",'PL33'!C44)</f>
        <v/>
      </c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7"/>
      <c r="AE44" s="77"/>
      <c r="AF44" s="77"/>
      <c r="AG44" s="77"/>
      <c r="AH44" s="77"/>
      <c r="AI44" s="77"/>
      <c r="AJ44" s="77"/>
      <c r="AK44" s="77"/>
      <c r="AL44" s="77"/>
      <c r="AM44" s="77"/>
      <c r="AN44" s="77"/>
      <c r="AO44" s="77"/>
      <c r="AP44" s="77"/>
      <c r="AQ44" s="77"/>
      <c r="AR44" s="77"/>
      <c r="AS44" s="77"/>
      <c r="AT44" s="77"/>
      <c r="AU44" s="77"/>
      <c r="AV44" s="77"/>
      <c r="AW44" s="77"/>
      <c r="AX44" s="77"/>
      <c r="AY44" s="77"/>
      <c r="AZ44" s="101">
        <f t="shared" si="0"/>
        <v>0</v>
      </c>
    </row>
    <row r="45" spans="1:52" ht="23.25" customHeight="1">
      <c r="A45" s="78">
        <v>35</v>
      </c>
      <c r="B45" s="99" t="str">
        <f>IF('PL33'!B45="","",'PL33'!B45)</f>
        <v/>
      </c>
      <c r="C45" s="100" t="str">
        <f>IF('PL33'!C45="","",'PL33'!C45)</f>
        <v/>
      </c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7"/>
      <c r="AE45" s="77"/>
      <c r="AF45" s="77"/>
      <c r="AG45" s="77"/>
      <c r="AH45" s="77"/>
      <c r="AI45" s="77"/>
      <c r="AJ45" s="77"/>
      <c r="AK45" s="77"/>
      <c r="AL45" s="77"/>
      <c r="AM45" s="77"/>
      <c r="AN45" s="77"/>
      <c r="AO45" s="77"/>
      <c r="AP45" s="77"/>
      <c r="AQ45" s="77"/>
      <c r="AR45" s="77"/>
      <c r="AS45" s="77"/>
      <c r="AT45" s="77"/>
      <c r="AU45" s="77"/>
      <c r="AV45" s="77"/>
      <c r="AW45" s="77"/>
      <c r="AX45" s="77"/>
      <c r="AY45" s="77"/>
      <c r="AZ45" s="101">
        <f t="shared" si="0"/>
        <v>0</v>
      </c>
    </row>
    <row r="46" spans="1:52" ht="23.25" customHeight="1">
      <c r="A46" s="78">
        <v>36</v>
      </c>
      <c r="B46" s="99" t="str">
        <f>IF('PL33'!B46="","",'PL33'!B46)</f>
        <v/>
      </c>
      <c r="C46" s="100" t="str">
        <f>IF('PL33'!C46="","",'PL33'!C46)</f>
        <v/>
      </c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7"/>
      <c r="AE46" s="77"/>
      <c r="AF46" s="77"/>
      <c r="AG46" s="77"/>
      <c r="AH46" s="77"/>
      <c r="AI46" s="77"/>
      <c r="AJ46" s="77"/>
      <c r="AK46" s="77"/>
      <c r="AL46" s="77"/>
      <c r="AM46" s="77"/>
      <c r="AN46" s="77"/>
      <c r="AO46" s="77"/>
      <c r="AP46" s="77"/>
      <c r="AQ46" s="77"/>
      <c r="AR46" s="77"/>
      <c r="AS46" s="77"/>
      <c r="AT46" s="77"/>
      <c r="AU46" s="77"/>
      <c r="AV46" s="77"/>
      <c r="AW46" s="77"/>
      <c r="AX46" s="77"/>
      <c r="AY46" s="77"/>
      <c r="AZ46" s="101">
        <f t="shared" si="0"/>
        <v>0</v>
      </c>
    </row>
    <row r="47" spans="1:52" ht="23.25" customHeight="1">
      <c r="A47" s="78">
        <v>37</v>
      </c>
      <c r="B47" s="99" t="str">
        <f>IF('PL33'!B47="","",'PL33'!B47)</f>
        <v/>
      </c>
      <c r="C47" s="100" t="str">
        <f>IF('PL33'!C47="","",'PL33'!C47)</f>
        <v/>
      </c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  <c r="AG47" s="77"/>
      <c r="AH47" s="77"/>
      <c r="AI47" s="77"/>
      <c r="AJ47" s="77"/>
      <c r="AK47" s="77"/>
      <c r="AL47" s="77"/>
      <c r="AM47" s="77"/>
      <c r="AN47" s="77"/>
      <c r="AO47" s="77"/>
      <c r="AP47" s="77"/>
      <c r="AQ47" s="77"/>
      <c r="AR47" s="77"/>
      <c r="AS47" s="77"/>
      <c r="AT47" s="77"/>
      <c r="AU47" s="77"/>
      <c r="AV47" s="77"/>
      <c r="AW47" s="77"/>
      <c r="AX47" s="77"/>
      <c r="AY47" s="77"/>
      <c r="AZ47" s="101">
        <f t="shared" si="0"/>
        <v>0</v>
      </c>
    </row>
    <row r="48" spans="1:52" ht="23.25" customHeight="1">
      <c r="A48" s="78">
        <v>38</v>
      </c>
      <c r="B48" s="99" t="str">
        <f>IF('PL33'!B48="","",'PL33'!B48)</f>
        <v/>
      </c>
      <c r="C48" s="100" t="str">
        <f>IF('PL33'!C48="","",'PL33'!C48)</f>
        <v/>
      </c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7"/>
      <c r="AE48" s="77"/>
      <c r="AF48" s="77"/>
      <c r="AG48" s="77"/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7"/>
      <c r="AW48" s="77"/>
      <c r="AX48" s="77"/>
      <c r="AY48" s="77"/>
      <c r="AZ48" s="101">
        <f t="shared" si="0"/>
        <v>0</v>
      </c>
    </row>
    <row r="49" spans="1:52" ht="23.25" customHeight="1">
      <c r="A49" s="78">
        <v>39</v>
      </c>
      <c r="B49" s="99" t="str">
        <f>IF('PL33'!B49="","",'PL33'!B49)</f>
        <v/>
      </c>
      <c r="C49" s="100" t="str">
        <f>IF('PL33'!C49="","",'PL33'!C49)</f>
        <v/>
      </c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7"/>
      <c r="AE49" s="77"/>
      <c r="AF49" s="77"/>
      <c r="AG49" s="77"/>
      <c r="AH49" s="7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7"/>
      <c r="AV49" s="77"/>
      <c r="AW49" s="77"/>
      <c r="AX49" s="77"/>
      <c r="AY49" s="77"/>
      <c r="AZ49" s="101">
        <f t="shared" si="0"/>
        <v>0</v>
      </c>
    </row>
    <row r="50" spans="1:52" ht="23.25" customHeight="1">
      <c r="A50" s="78">
        <v>40</v>
      </c>
      <c r="B50" s="99" t="str">
        <f>IF('PL33'!B50="","",'PL33'!B50)</f>
        <v/>
      </c>
      <c r="C50" s="100" t="str">
        <f>IF('PL33'!C50="","",'PL33'!C50)</f>
        <v/>
      </c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7"/>
      <c r="AE50" s="77"/>
      <c r="AF50" s="77"/>
      <c r="AG50" s="77"/>
      <c r="AH50" s="77"/>
      <c r="AI50" s="77"/>
      <c r="AJ50" s="77"/>
      <c r="AK50" s="77"/>
      <c r="AL50" s="77"/>
      <c r="AM50" s="77"/>
      <c r="AN50" s="77"/>
      <c r="AO50" s="77"/>
      <c r="AP50" s="77"/>
      <c r="AQ50" s="77"/>
      <c r="AR50" s="77"/>
      <c r="AS50" s="77"/>
      <c r="AT50" s="77"/>
      <c r="AU50" s="77"/>
      <c r="AV50" s="77"/>
      <c r="AW50" s="77"/>
      <c r="AX50" s="77"/>
      <c r="AY50" s="77"/>
      <c r="AZ50" s="101">
        <f t="shared" si="0"/>
        <v>0</v>
      </c>
    </row>
    <row r="51" spans="1:52" ht="23.25" customHeight="1">
      <c r="A51" s="78">
        <v>41</v>
      </c>
      <c r="B51" s="99" t="str">
        <f>IF('PL33'!B51="","",'PL33'!B51)</f>
        <v/>
      </c>
      <c r="C51" s="100" t="str">
        <f>IF('PL33'!C51="","",'PL33'!C51)</f>
        <v/>
      </c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7"/>
      <c r="AC51" s="77"/>
      <c r="AD51" s="77"/>
      <c r="AE51" s="77"/>
      <c r="AF51" s="77"/>
      <c r="AG51" s="77"/>
      <c r="AH51" s="77"/>
      <c r="AI51" s="77"/>
      <c r="AJ51" s="77"/>
      <c r="AK51" s="77"/>
      <c r="AL51" s="77"/>
      <c r="AM51" s="77"/>
      <c r="AN51" s="77"/>
      <c r="AO51" s="77"/>
      <c r="AP51" s="77"/>
      <c r="AQ51" s="77"/>
      <c r="AR51" s="77"/>
      <c r="AS51" s="77"/>
      <c r="AT51" s="77"/>
      <c r="AU51" s="77"/>
      <c r="AV51" s="77"/>
      <c r="AW51" s="77"/>
      <c r="AX51" s="77"/>
      <c r="AY51" s="77"/>
      <c r="AZ51" s="101">
        <f t="shared" si="0"/>
        <v>0</v>
      </c>
    </row>
    <row r="52" spans="1:52" ht="23.25" customHeight="1">
      <c r="A52" s="78">
        <v>42</v>
      </c>
      <c r="B52" s="99" t="str">
        <f>IF('PL33'!B52="","",'PL33'!B52)</f>
        <v/>
      </c>
      <c r="C52" s="100" t="str">
        <f>IF('PL33'!C52="","",'PL33'!C52)</f>
        <v/>
      </c>
      <c r="D52" s="7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  <c r="AA52" s="77"/>
      <c r="AB52" s="77"/>
      <c r="AC52" s="77"/>
      <c r="AD52" s="77"/>
      <c r="AE52" s="77"/>
      <c r="AF52" s="77"/>
      <c r="AG52" s="77"/>
      <c r="AH52" s="77"/>
      <c r="AI52" s="77"/>
      <c r="AJ52" s="77"/>
      <c r="AK52" s="77"/>
      <c r="AL52" s="77"/>
      <c r="AM52" s="77"/>
      <c r="AN52" s="77"/>
      <c r="AO52" s="77"/>
      <c r="AP52" s="77"/>
      <c r="AQ52" s="77"/>
      <c r="AR52" s="77"/>
      <c r="AS52" s="77"/>
      <c r="AT52" s="77"/>
      <c r="AU52" s="77"/>
      <c r="AV52" s="77"/>
      <c r="AW52" s="77"/>
      <c r="AX52" s="77"/>
      <c r="AY52" s="77"/>
      <c r="AZ52" s="101">
        <f t="shared" si="0"/>
        <v>0</v>
      </c>
    </row>
    <row r="53" spans="1:52" ht="23.25" customHeight="1">
      <c r="A53" s="78">
        <v>43</v>
      </c>
      <c r="B53" s="99" t="str">
        <f>IF('PL33'!B53="","",'PL33'!B53)</f>
        <v/>
      </c>
      <c r="C53" s="100" t="str">
        <f>IF('PL33'!C53="","",'PL33'!C53)</f>
        <v/>
      </c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7"/>
      <c r="AA53" s="77"/>
      <c r="AB53" s="77"/>
      <c r="AC53" s="77"/>
      <c r="AD53" s="77"/>
      <c r="AE53" s="77"/>
      <c r="AF53" s="77"/>
      <c r="AG53" s="77"/>
      <c r="AH53" s="77"/>
      <c r="AI53" s="77"/>
      <c r="AJ53" s="77"/>
      <c r="AK53" s="77"/>
      <c r="AL53" s="77"/>
      <c r="AM53" s="77"/>
      <c r="AN53" s="77"/>
      <c r="AO53" s="77"/>
      <c r="AP53" s="77"/>
      <c r="AQ53" s="77"/>
      <c r="AR53" s="77"/>
      <c r="AS53" s="77"/>
      <c r="AT53" s="77"/>
      <c r="AU53" s="77"/>
      <c r="AV53" s="77"/>
      <c r="AW53" s="77"/>
      <c r="AX53" s="77"/>
      <c r="AY53" s="77"/>
      <c r="AZ53" s="101">
        <f t="shared" si="0"/>
        <v>0</v>
      </c>
    </row>
    <row r="54" spans="1:52" ht="23.25" customHeight="1">
      <c r="A54" s="78">
        <v>44</v>
      </c>
      <c r="B54" s="99" t="str">
        <f>IF('PL33'!B54="","",'PL33'!B54)</f>
        <v/>
      </c>
      <c r="C54" s="100" t="str">
        <f>IF('PL33'!C54="","",'PL33'!C54)</f>
        <v/>
      </c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7"/>
      <c r="AC54" s="77"/>
      <c r="AD54" s="77"/>
      <c r="AE54" s="77"/>
      <c r="AF54" s="77"/>
      <c r="AG54" s="77"/>
      <c r="AH54" s="77"/>
      <c r="AI54" s="77"/>
      <c r="AJ54" s="77"/>
      <c r="AK54" s="77"/>
      <c r="AL54" s="77"/>
      <c r="AM54" s="77"/>
      <c r="AN54" s="77"/>
      <c r="AO54" s="77"/>
      <c r="AP54" s="77"/>
      <c r="AQ54" s="77"/>
      <c r="AR54" s="77"/>
      <c r="AS54" s="77"/>
      <c r="AT54" s="77"/>
      <c r="AU54" s="77"/>
      <c r="AV54" s="77"/>
      <c r="AW54" s="77"/>
      <c r="AX54" s="77"/>
      <c r="AY54" s="77"/>
      <c r="AZ54" s="101">
        <f t="shared" si="0"/>
        <v>0</v>
      </c>
    </row>
    <row r="55" spans="1:52" ht="23.25" customHeight="1">
      <c r="A55" s="78">
        <v>45</v>
      </c>
      <c r="B55" s="99" t="str">
        <f>IF('PL33'!B55="","",'PL33'!B55)</f>
        <v/>
      </c>
      <c r="C55" s="100" t="str">
        <f>IF('PL33'!C55="","",'PL33'!C55)</f>
        <v/>
      </c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77"/>
      <c r="AE55" s="77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77"/>
      <c r="AX55" s="77"/>
      <c r="AY55" s="77"/>
      <c r="AZ55" s="101">
        <f t="shared" si="0"/>
        <v>0</v>
      </c>
    </row>
    <row r="56" spans="1:52" ht="23.25" customHeight="1">
      <c r="A56" s="78">
        <v>46</v>
      </c>
      <c r="B56" s="99" t="str">
        <f>IF('PL33'!B56="","",'PL33'!B56)</f>
        <v/>
      </c>
      <c r="C56" s="100" t="str">
        <f>IF('PL33'!C56="","",'PL33'!C56)</f>
        <v/>
      </c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77"/>
      <c r="AE56" s="77"/>
      <c r="AF56" s="77"/>
      <c r="AG56" s="77"/>
      <c r="AH56" s="77"/>
      <c r="AI56" s="77"/>
      <c r="AJ56" s="77"/>
      <c r="AK56" s="77"/>
      <c r="AL56" s="77"/>
      <c r="AM56" s="77"/>
      <c r="AN56" s="77"/>
      <c r="AO56" s="77"/>
      <c r="AP56" s="77"/>
      <c r="AQ56" s="77"/>
      <c r="AR56" s="77"/>
      <c r="AS56" s="77"/>
      <c r="AT56" s="77"/>
      <c r="AU56" s="77"/>
      <c r="AV56" s="77"/>
      <c r="AW56" s="77"/>
      <c r="AX56" s="77"/>
      <c r="AY56" s="77"/>
      <c r="AZ56" s="101">
        <f t="shared" si="0"/>
        <v>0</v>
      </c>
    </row>
    <row r="57" spans="1:52" ht="23.25" customHeight="1">
      <c r="A57" s="78">
        <v>47</v>
      </c>
      <c r="B57" s="99" t="str">
        <f>IF('PL33'!B57="","",'PL33'!B57)</f>
        <v/>
      </c>
      <c r="C57" s="100" t="str">
        <f>IF('PL33'!C57="","",'PL33'!C57)</f>
        <v/>
      </c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77"/>
      <c r="AE57" s="77"/>
      <c r="AF57" s="77"/>
      <c r="AG57" s="77"/>
      <c r="AH57" s="77"/>
      <c r="AI57" s="77"/>
      <c r="AJ57" s="77"/>
      <c r="AK57" s="77"/>
      <c r="AL57" s="77"/>
      <c r="AM57" s="77"/>
      <c r="AN57" s="77"/>
      <c r="AO57" s="77"/>
      <c r="AP57" s="77"/>
      <c r="AQ57" s="77"/>
      <c r="AR57" s="77"/>
      <c r="AS57" s="77"/>
      <c r="AT57" s="77"/>
      <c r="AU57" s="77"/>
      <c r="AV57" s="77"/>
      <c r="AW57" s="77"/>
      <c r="AX57" s="77"/>
      <c r="AY57" s="77"/>
      <c r="AZ57" s="101">
        <f t="shared" si="0"/>
        <v>0</v>
      </c>
    </row>
    <row r="58" spans="1:52" ht="23.25" customHeight="1">
      <c r="A58" s="78">
        <v>48</v>
      </c>
      <c r="B58" s="99" t="str">
        <f>IF('PL33'!B58="","",'PL33'!B58)</f>
        <v/>
      </c>
      <c r="C58" s="100" t="str">
        <f>IF('PL33'!C58="","",'PL33'!C58)</f>
        <v/>
      </c>
      <c r="D58" s="77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  <c r="AC58" s="77"/>
      <c r="AD58" s="77"/>
      <c r="AE58" s="77"/>
      <c r="AF58" s="77"/>
      <c r="AG58" s="77"/>
      <c r="AH58" s="77"/>
      <c r="AI58" s="77"/>
      <c r="AJ58" s="77"/>
      <c r="AK58" s="77"/>
      <c r="AL58" s="77"/>
      <c r="AM58" s="77"/>
      <c r="AN58" s="77"/>
      <c r="AO58" s="77"/>
      <c r="AP58" s="77"/>
      <c r="AQ58" s="77"/>
      <c r="AR58" s="77"/>
      <c r="AS58" s="77"/>
      <c r="AT58" s="77"/>
      <c r="AU58" s="77"/>
      <c r="AV58" s="77"/>
      <c r="AW58" s="77"/>
      <c r="AX58" s="77"/>
      <c r="AY58" s="77"/>
      <c r="AZ58" s="101">
        <f t="shared" si="0"/>
        <v>0</v>
      </c>
    </row>
    <row r="59" spans="1:52" ht="23.25" customHeight="1">
      <c r="A59" s="78">
        <v>49</v>
      </c>
      <c r="B59" s="99" t="str">
        <f>IF('PL33'!B59="","",'PL33'!B59)</f>
        <v/>
      </c>
      <c r="C59" s="100" t="str">
        <f>IF('PL33'!C59="","",'PL33'!C59)</f>
        <v/>
      </c>
      <c r="D59" s="77"/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7"/>
      <c r="AB59" s="77"/>
      <c r="AC59" s="77"/>
      <c r="AD59" s="77"/>
      <c r="AE59" s="77"/>
      <c r="AF59" s="77"/>
      <c r="AG59" s="77"/>
      <c r="AH59" s="77"/>
      <c r="AI59" s="77"/>
      <c r="AJ59" s="77"/>
      <c r="AK59" s="77"/>
      <c r="AL59" s="77"/>
      <c r="AM59" s="77"/>
      <c r="AN59" s="77"/>
      <c r="AO59" s="77"/>
      <c r="AP59" s="77"/>
      <c r="AQ59" s="77"/>
      <c r="AR59" s="77"/>
      <c r="AS59" s="77"/>
      <c r="AT59" s="77"/>
      <c r="AU59" s="77"/>
      <c r="AV59" s="77"/>
      <c r="AW59" s="77"/>
      <c r="AX59" s="77"/>
      <c r="AY59" s="77"/>
      <c r="AZ59" s="101">
        <f t="shared" si="0"/>
        <v>0</v>
      </c>
    </row>
    <row r="60" spans="1:52" ht="23.25" customHeight="1">
      <c r="A60" s="78">
        <v>50</v>
      </c>
      <c r="B60" s="99" t="str">
        <f>IF('PL33'!B60="","",'PL33'!B60)</f>
        <v/>
      </c>
      <c r="C60" s="100" t="str">
        <f>IF('PL33'!C60="","",'PL33'!C60)</f>
        <v/>
      </c>
      <c r="D60" s="77"/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  <c r="AC60" s="77"/>
      <c r="AD60" s="77"/>
      <c r="AE60" s="77"/>
      <c r="AF60" s="77"/>
      <c r="AG60" s="77"/>
      <c r="AH60" s="77"/>
      <c r="AI60" s="77"/>
      <c r="AJ60" s="77"/>
      <c r="AK60" s="77"/>
      <c r="AL60" s="77"/>
      <c r="AM60" s="77"/>
      <c r="AN60" s="77"/>
      <c r="AO60" s="77"/>
      <c r="AP60" s="77"/>
      <c r="AQ60" s="77"/>
      <c r="AR60" s="77"/>
      <c r="AS60" s="77"/>
      <c r="AT60" s="77"/>
      <c r="AU60" s="77"/>
      <c r="AV60" s="77"/>
      <c r="AW60" s="77"/>
      <c r="AX60" s="77"/>
      <c r="AY60" s="77"/>
      <c r="AZ60" s="101">
        <f t="shared" si="0"/>
        <v>0</v>
      </c>
    </row>
    <row r="61" spans="1:52" ht="21" customHeight="1">
      <c r="B61" s="175" t="s">
        <v>45</v>
      </c>
      <c r="C61" s="175"/>
      <c r="D61" s="175"/>
      <c r="E61" s="175"/>
      <c r="F61" s="175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74"/>
      <c r="V61" s="74"/>
      <c r="W61" s="74"/>
      <c r="AB61" s="14"/>
      <c r="AC61" s="14"/>
      <c r="AD61" s="14"/>
      <c r="AE61" s="14"/>
      <c r="AF61" s="14"/>
      <c r="AG61" s="14"/>
      <c r="AH61" s="14"/>
      <c r="AI61" s="14"/>
      <c r="AN61" s="15" t="s">
        <v>94</v>
      </c>
      <c r="AO61" s="15"/>
      <c r="AP61" s="15"/>
      <c r="AQ61" s="15"/>
      <c r="AR61" s="14"/>
      <c r="AS61" s="14"/>
      <c r="AT61" s="14"/>
      <c r="AU61" s="14"/>
      <c r="AV61" s="14"/>
      <c r="AW61" s="14"/>
      <c r="AX61" s="14"/>
      <c r="AZ61" s="16"/>
    </row>
    <row r="62" spans="1:52">
      <c r="C62" s="17" t="s">
        <v>23</v>
      </c>
      <c r="H62" s="18"/>
      <c r="I62" s="18"/>
      <c r="J62" s="18"/>
      <c r="K62" s="18"/>
      <c r="L62" s="18"/>
      <c r="M62" s="18"/>
      <c r="N62" s="18"/>
      <c r="O62" s="18"/>
      <c r="AN62" s="17" t="s">
        <v>24</v>
      </c>
      <c r="AO62" s="17"/>
      <c r="AP62" s="17"/>
      <c r="AQ62" s="17"/>
      <c r="AZ62" s="18"/>
    </row>
    <row r="63" spans="1:52">
      <c r="H63" s="18"/>
      <c r="I63" s="18"/>
      <c r="J63" s="18"/>
      <c r="K63" s="18"/>
      <c r="L63" s="18"/>
      <c r="M63" s="18"/>
      <c r="N63" s="18"/>
      <c r="O63" s="18"/>
    </row>
  </sheetData>
  <sheetProtection password="C529" sheet="1" formatCells="0" formatRows="0" sort="0" autoFilter="0"/>
  <mergeCells count="24">
    <mergeCell ref="AJ10:AM10"/>
    <mergeCell ref="AN10:AQ10"/>
    <mergeCell ref="AR10:AU10"/>
    <mergeCell ref="AV10:AY10"/>
    <mergeCell ref="T10:W10"/>
    <mergeCell ref="X10:AA10"/>
    <mergeCell ref="AB10:AE10"/>
    <mergeCell ref="AF10:AI10"/>
    <mergeCell ref="A2:P2"/>
    <mergeCell ref="A3:P3"/>
    <mergeCell ref="A5:AZ5"/>
    <mergeCell ref="A6:AZ6"/>
    <mergeCell ref="AF3:AZ3"/>
    <mergeCell ref="AF2:AZ2"/>
    <mergeCell ref="B61:T61"/>
    <mergeCell ref="A7:AZ7"/>
    <mergeCell ref="AZ9:AZ10"/>
    <mergeCell ref="D9:AY9"/>
    <mergeCell ref="A9:A10"/>
    <mergeCell ref="B9:C10"/>
    <mergeCell ref="D10:G10"/>
    <mergeCell ref="H10:K10"/>
    <mergeCell ref="L10:O10"/>
    <mergeCell ref="P10:S10"/>
  </mergeCells>
  <phoneticPr fontId="24" type="noConversion"/>
  <pageMargins left="0.24" right="0.22" top="0.3" bottom="0.37" header="0.25" footer="0.3"/>
  <pageSetup paperSize="9" scale="81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3"/>
  <dimension ref="A1:P513"/>
  <sheetViews>
    <sheetView view="pageBreakPreview" zoomScaleNormal="100" zoomScaleSheetLayoutView="100" workbookViewId="0">
      <selection activeCell="N11" sqref="N11:O11"/>
    </sheetView>
  </sheetViews>
  <sheetFormatPr defaultColWidth="8" defaultRowHeight="16.5"/>
  <cols>
    <col min="1" max="1" width="4.25" style="13" customWidth="1"/>
    <col min="2" max="2" width="29.875" style="13" customWidth="1"/>
    <col min="3" max="3" width="13.25" style="13" customWidth="1"/>
    <col min="4" max="15" width="7.875" style="13" customWidth="1"/>
    <col min="16" max="16" width="17" style="13" customWidth="1"/>
    <col min="17" max="16384" width="8" style="13"/>
  </cols>
  <sheetData>
    <row r="1" spans="1:16">
      <c r="P1" s="27" t="s">
        <v>78</v>
      </c>
    </row>
    <row r="2" spans="1:16" ht="21" customHeight="1">
      <c r="A2" s="169" t="s">
        <v>56</v>
      </c>
      <c r="B2" s="169"/>
      <c r="C2" s="169"/>
      <c r="D2" s="169"/>
      <c r="E2" s="169"/>
      <c r="F2" s="169"/>
      <c r="G2" s="169"/>
      <c r="H2" s="62"/>
      <c r="K2" s="190" t="s">
        <v>11</v>
      </c>
      <c r="L2" s="190"/>
      <c r="M2" s="190"/>
      <c r="N2" s="190"/>
      <c r="O2" s="190"/>
      <c r="P2" s="190"/>
    </row>
    <row r="3" spans="1:16" ht="33" customHeight="1">
      <c r="A3" s="170" t="s">
        <v>73</v>
      </c>
      <c r="B3" s="171"/>
      <c r="C3" s="171"/>
      <c r="D3" s="171"/>
      <c r="E3" s="171"/>
      <c r="F3" s="171"/>
      <c r="G3" s="171"/>
      <c r="H3" s="62"/>
      <c r="K3" s="173" t="s">
        <v>12</v>
      </c>
      <c r="L3" s="173"/>
      <c r="M3" s="173"/>
      <c r="N3" s="173"/>
      <c r="O3" s="173"/>
      <c r="P3" s="173"/>
    </row>
    <row r="5" spans="1:16" ht="20.25">
      <c r="A5" s="157" t="s">
        <v>39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</row>
    <row r="6" spans="1:16" ht="20.25">
      <c r="A6" s="157" t="s">
        <v>72</v>
      </c>
      <c r="B6" s="157"/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</row>
    <row r="7" spans="1:16" ht="20.25">
      <c r="A7" s="157" t="s">
        <v>27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</row>
    <row r="8" spans="1:16" ht="7.5" customHeight="1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</row>
    <row r="9" spans="1:16" ht="8.25" customHeight="1"/>
    <row r="10" spans="1:16" ht="54" customHeight="1">
      <c r="A10" s="10" t="s">
        <v>0</v>
      </c>
      <c r="B10" s="239" t="s">
        <v>63</v>
      </c>
      <c r="C10" s="239"/>
      <c r="D10" s="239" t="s">
        <v>40</v>
      </c>
      <c r="E10" s="239"/>
      <c r="F10" s="239" t="s">
        <v>41</v>
      </c>
      <c r="G10" s="239"/>
      <c r="H10" s="239"/>
      <c r="I10" s="239"/>
      <c r="J10" s="239"/>
      <c r="K10" s="239"/>
      <c r="L10" s="239"/>
      <c r="M10" s="239"/>
      <c r="N10" s="240" t="s">
        <v>42</v>
      </c>
      <c r="O10" s="239"/>
      <c r="P10" s="11" t="s">
        <v>43</v>
      </c>
    </row>
    <row r="11" spans="1:16" ht="18.75" customHeight="1">
      <c r="A11" s="210">
        <v>1</v>
      </c>
      <c r="B11" s="102" t="str">
        <f>IF('PL33'!B11="","",'PL33'!B11)</f>
        <v>Ngô Hoàng</v>
      </c>
      <c r="C11" s="103" t="str">
        <f>IF('PL33'!C11="","",'PL33'!C11)</f>
        <v xml:space="preserve">Anh </v>
      </c>
      <c r="D11" s="233"/>
      <c r="E11" s="234"/>
      <c r="F11" s="235"/>
      <c r="G11" s="236"/>
      <c r="H11" s="236"/>
      <c r="I11" s="236"/>
      <c r="J11" s="236"/>
      <c r="K11" s="236"/>
      <c r="L11" s="236"/>
      <c r="M11" s="237"/>
      <c r="N11" s="235"/>
      <c r="O11" s="237"/>
      <c r="P11" s="202">
        <f>N11+N12+N13+N14+N15+N16+N17+N18+N19+N20</f>
        <v>0</v>
      </c>
    </row>
    <row r="12" spans="1:16" ht="18.75" customHeight="1">
      <c r="A12" s="211"/>
      <c r="B12" s="83"/>
      <c r="C12" s="90"/>
      <c r="D12" s="196"/>
      <c r="E12" s="197"/>
      <c r="F12" s="198"/>
      <c r="G12" s="199"/>
      <c r="H12" s="199"/>
      <c r="I12" s="199"/>
      <c r="J12" s="199"/>
      <c r="K12" s="199"/>
      <c r="L12" s="199"/>
      <c r="M12" s="200"/>
      <c r="N12" s="198"/>
      <c r="O12" s="200"/>
      <c r="P12" s="202"/>
    </row>
    <row r="13" spans="1:16" ht="18.75" customHeight="1">
      <c r="A13" s="211"/>
      <c r="B13" s="83"/>
      <c r="C13" s="90"/>
      <c r="D13" s="196"/>
      <c r="E13" s="197"/>
      <c r="F13" s="198"/>
      <c r="G13" s="199"/>
      <c r="H13" s="199"/>
      <c r="I13" s="199"/>
      <c r="J13" s="199"/>
      <c r="K13" s="199"/>
      <c r="L13" s="199"/>
      <c r="M13" s="200"/>
      <c r="N13" s="198"/>
      <c r="O13" s="200"/>
      <c r="P13" s="202"/>
    </row>
    <row r="14" spans="1:16" ht="18.75" customHeight="1">
      <c r="A14" s="238"/>
      <c r="B14" s="83"/>
      <c r="C14" s="90"/>
      <c r="D14" s="196"/>
      <c r="E14" s="197"/>
      <c r="F14" s="198"/>
      <c r="G14" s="199"/>
      <c r="H14" s="199"/>
      <c r="I14" s="199"/>
      <c r="J14" s="199"/>
      <c r="K14" s="199"/>
      <c r="L14" s="199"/>
      <c r="M14" s="200"/>
      <c r="N14" s="198"/>
      <c r="O14" s="200"/>
      <c r="P14" s="202"/>
    </row>
    <row r="15" spans="1:16" ht="18.75" customHeight="1">
      <c r="A15" s="238"/>
      <c r="B15" s="83"/>
      <c r="C15" s="90"/>
      <c r="D15" s="196"/>
      <c r="E15" s="197"/>
      <c r="F15" s="198"/>
      <c r="G15" s="199"/>
      <c r="H15" s="199"/>
      <c r="I15" s="199"/>
      <c r="J15" s="199"/>
      <c r="K15" s="199"/>
      <c r="L15" s="199"/>
      <c r="M15" s="200"/>
      <c r="N15" s="198"/>
      <c r="O15" s="200"/>
      <c r="P15" s="202"/>
    </row>
    <row r="16" spans="1:16" ht="18.75" customHeight="1">
      <c r="A16" s="238"/>
      <c r="B16" s="83"/>
      <c r="C16" s="90"/>
      <c r="D16" s="196"/>
      <c r="E16" s="197"/>
      <c r="F16" s="198"/>
      <c r="G16" s="199"/>
      <c r="H16" s="199"/>
      <c r="I16" s="199"/>
      <c r="J16" s="199"/>
      <c r="K16" s="199"/>
      <c r="L16" s="199"/>
      <c r="M16" s="200"/>
      <c r="N16" s="198"/>
      <c r="O16" s="200"/>
      <c r="P16" s="202"/>
    </row>
    <row r="17" spans="1:16" ht="18.75" customHeight="1">
      <c r="A17" s="238"/>
      <c r="B17" s="83"/>
      <c r="C17" s="90"/>
      <c r="D17" s="196"/>
      <c r="E17" s="197"/>
      <c r="F17" s="198"/>
      <c r="G17" s="199"/>
      <c r="H17" s="199"/>
      <c r="I17" s="199"/>
      <c r="J17" s="199"/>
      <c r="K17" s="199"/>
      <c r="L17" s="199"/>
      <c r="M17" s="200"/>
      <c r="N17" s="198"/>
      <c r="O17" s="200"/>
      <c r="P17" s="202"/>
    </row>
    <row r="18" spans="1:16" ht="18.75" customHeight="1">
      <c r="A18" s="238"/>
      <c r="B18" s="83"/>
      <c r="C18" s="90"/>
      <c r="D18" s="196"/>
      <c r="E18" s="197"/>
      <c r="F18" s="198"/>
      <c r="G18" s="199"/>
      <c r="H18" s="199"/>
      <c r="I18" s="199"/>
      <c r="J18" s="199"/>
      <c r="K18" s="199"/>
      <c r="L18" s="199"/>
      <c r="M18" s="200"/>
      <c r="N18" s="198"/>
      <c r="O18" s="200"/>
      <c r="P18" s="202"/>
    </row>
    <row r="19" spans="1:16" ht="18.75" customHeight="1">
      <c r="A19" s="238"/>
      <c r="B19" s="83"/>
      <c r="C19" s="90"/>
      <c r="D19" s="196"/>
      <c r="E19" s="197"/>
      <c r="F19" s="198"/>
      <c r="G19" s="199"/>
      <c r="H19" s="199"/>
      <c r="I19" s="199"/>
      <c r="J19" s="199"/>
      <c r="K19" s="199"/>
      <c r="L19" s="199"/>
      <c r="M19" s="200"/>
      <c r="N19" s="198"/>
      <c r="O19" s="200"/>
      <c r="P19" s="202"/>
    </row>
    <row r="20" spans="1:16" ht="18.75" customHeight="1">
      <c r="A20" s="212"/>
      <c r="B20" s="84"/>
      <c r="C20" s="91"/>
      <c r="D20" s="204"/>
      <c r="E20" s="205"/>
      <c r="F20" s="194"/>
      <c r="G20" s="206"/>
      <c r="H20" s="206"/>
      <c r="I20" s="206"/>
      <c r="J20" s="206"/>
      <c r="K20" s="206"/>
      <c r="L20" s="206"/>
      <c r="M20" s="195"/>
      <c r="N20" s="194"/>
      <c r="O20" s="195"/>
      <c r="P20" s="203"/>
    </row>
    <row r="21" spans="1:16" ht="18.75" customHeight="1">
      <c r="A21" s="219">
        <v>2</v>
      </c>
      <c r="B21" s="102" t="str">
        <f>IF('PL33'!B12="","",'PL33'!B12)</f>
        <v>Châu Văn</v>
      </c>
      <c r="C21" s="103" t="str">
        <f>IF('PL33'!C12="","",'PL33'!C12)</f>
        <v>Bảo</v>
      </c>
      <c r="D21" s="222"/>
      <c r="E21" s="223"/>
      <c r="F21" s="224"/>
      <c r="G21" s="225"/>
      <c r="H21" s="225"/>
      <c r="I21" s="225"/>
      <c r="J21" s="225"/>
      <c r="K21" s="225"/>
      <c r="L21" s="225"/>
      <c r="M21" s="226"/>
      <c r="N21" s="224"/>
      <c r="O21" s="226"/>
      <c r="P21" s="201">
        <f>N21+N22+N23+N24+N25+N26+N27+N28+N29+N30</f>
        <v>0</v>
      </c>
    </row>
    <row r="22" spans="1:16" ht="18.75" customHeight="1">
      <c r="A22" s="220"/>
      <c r="B22" s="83"/>
      <c r="C22" s="90"/>
      <c r="D22" s="196"/>
      <c r="E22" s="197"/>
      <c r="F22" s="198"/>
      <c r="G22" s="199"/>
      <c r="H22" s="199"/>
      <c r="I22" s="199"/>
      <c r="J22" s="199"/>
      <c r="K22" s="199"/>
      <c r="L22" s="199"/>
      <c r="M22" s="200"/>
      <c r="N22" s="198"/>
      <c r="O22" s="200"/>
      <c r="P22" s="202"/>
    </row>
    <row r="23" spans="1:16" ht="18.75" customHeight="1">
      <c r="A23" s="220"/>
      <c r="B23" s="83"/>
      <c r="C23" s="90"/>
      <c r="D23" s="196"/>
      <c r="E23" s="197"/>
      <c r="F23" s="198"/>
      <c r="G23" s="199"/>
      <c r="H23" s="199"/>
      <c r="I23" s="199"/>
      <c r="J23" s="199"/>
      <c r="K23" s="199"/>
      <c r="L23" s="199"/>
      <c r="M23" s="200"/>
      <c r="N23" s="198"/>
      <c r="O23" s="200"/>
      <c r="P23" s="202"/>
    </row>
    <row r="24" spans="1:16" ht="18.75" customHeight="1">
      <c r="A24" s="220"/>
      <c r="B24" s="83"/>
      <c r="C24" s="90"/>
      <c r="D24" s="196"/>
      <c r="E24" s="197"/>
      <c r="F24" s="198"/>
      <c r="G24" s="199"/>
      <c r="H24" s="199"/>
      <c r="I24" s="199"/>
      <c r="J24" s="199"/>
      <c r="K24" s="199"/>
      <c r="L24" s="199"/>
      <c r="M24" s="200"/>
      <c r="N24" s="198"/>
      <c r="O24" s="200"/>
      <c r="P24" s="202"/>
    </row>
    <row r="25" spans="1:16" ht="18.75" customHeight="1">
      <c r="A25" s="220"/>
      <c r="B25" s="83"/>
      <c r="C25" s="90"/>
      <c r="D25" s="196"/>
      <c r="E25" s="197"/>
      <c r="F25" s="198"/>
      <c r="G25" s="199"/>
      <c r="H25" s="199"/>
      <c r="I25" s="199"/>
      <c r="J25" s="199"/>
      <c r="K25" s="199"/>
      <c r="L25" s="199"/>
      <c r="M25" s="200"/>
      <c r="N25" s="198"/>
      <c r="O25" s="200"/>
      <c r="P25" s="202"/>
    </row>
    <row r="26" spans="1:16" ht="18.75" customHeight="1">
      <c r="A26" s="220"/>
      <c r="B26" s="83"/>
      <c r="C26" s="90"/>
      <c r="D26" s="196"/>
      <c r="E26" s="197"/>
      <c r="F26" s="198"/>
      <c r="G26" s="199"/>
      <c r="H26" s="199"/>
      <c r="I26" s="199"/>
      <c r="J26" s="199"/>
      <c r="K26" s="199"/>
      <c r="L26" s="199"/>
      <c r="M26" s="200"/>
      <c r="N26" s="198"/>
      <c r="O26" s="200"/>
      <c r="P26" s="202"/>
    </row>
    <row r="27" spans="1:16" ht="18.75" customHeight="1">
      <c r="A27" s="220"/>
      <c r="B27" s="83"/>
      <c r="C27" s="90"/>
      <c r="D27" s="196"/>
      <c r="E27" s="197"/>
      <c r="F27" s="198"/>
      <c r="G27" s="199"/>
      <c r="H27" s="199"/>
      <c r="I27" s="199"/>
      <c r="J27" s="199"/>
      <c r="K27" s="199"/>
      <c r="L27" s="199"/>
      <c r="M27" s="200"/>
      <c r="N27" s="198"/>
      <c r="O27" s="200"/>
      <c r="P27" s="202"/>
    </row>
    <row r="28" spans="1:16" ht="18.75" customHeight="1">
      <c r="A28" s="220"/>
      <c r="B28" s="83"/>
      <c r="C28" s="90"/>
      <c r="D28" s="196"/>
      <c r="E28" s="197"/>
      <c r="F28" s="198"/>
      <c r="G28" s="199"/>
      <c r="H28" s="199"/>
      <c r="I28" s="199"/>
      <c r="J28" s="199"/>
      <c r="K28" s="199"/>
      <c r="L28" s="199"/>
      <c r="M28" s="200"/>
      <c r="N28" s="198"/>
      <c r="O28" s="200"/>
      <c r="P28" s="202"/>
    </row>
    <row r="29" spans="1:16" ht="18.75" customHeight="1">
      <c r="A29" s="220"/>
      <c r="B29" s="83"/>
      <c r="C29" s="90"/>
      <c r="D29" s="196"/>
      <c r="E29" s="197"/>
      <c r="F29" s="198"/>
      <c r="G29" s="199"/>
      <c r="H29" s="199"/>
      <c r="I29" s="199"/>
      <c r="J29" s="199"/>
      <c r="K29" s="199"/>
      <c r="L29" s="199"/>
      <c r="M29" s="200"/>
      <c r="N29" s="198"/>
      <c r="O29" s="200"/>
      <c r="P29" s="202"/>
    </row>
    <row r="30" spans="1:16" ht="18.75" customHeight="1">
      <c r="A30" s="232"/>
      <c r="B30" s="84"/>
      <c r="C30" s="91"/>
      <c r="D30" s="204"/>
      <c r="E30" s="205"/>
      <c r="F30" s="194"/>
      <c r="G30" s="206"/>
      <c r="H30" s="206"/>
      <c r="I30" s="206"/>
      <c r="J30" s="206"/>
      <c r="K30" s="206"/>
      <c r="L30" s="206"/>
      <c r="M30" s="195"/>
      <c r="N30" s="194"/>
      <c r="O30" s="195"/>
      <c r="P30" s="203"/>
    </row>
    <row r="31" spans="1:16" ht="20.25" customHeight="1">
      <c r="A31" s="242">
        <v>3</v>
      </c>
      <c r="B31" s="102" t="str">
        <f>IF('PL33'!B13="","",'PL33'!B13)</f>
        <v>Vũ Hạnh</v>
      </c>
      <c r="C31" s="103" t="str">
        <f>IF('PL33'!C13="","",'PL33'!C13)</f>
        <v>Chiêu</v>
      </c>
      <c r="D31" s="222"/>
      <c r="E31" s="223"/>
      <c r="F31" s="224"/>
      <c r="G31" s="225"/>
      <c r="H31" s="225"/>
      <c r="I31" s="225"/>
      <c r="J31" s="225"/>
      <c r="K31" s="225"/>
      <c r="L31" s="225"/>
      <c r="M31" s="226"/>
      <c r="N31" s="224"/>
      <c r="O31" s="226"/>
      <c r="P31" s="201">
        <f>N31+N32+N33+N34+N35+N36+N37+N38+N39+N40</f>
        <v>0</v>
      </c>
    </row>
    <row r="32" spans="1:16" ht="20.25" customHeight="1">
      <c r="A32" s="219"/>
      <c r="B32" s="83"/>
      <c r="C32" s="90"/>
      <c r="D32" s="196"/>
      <c r="E32" s="197"/>
      <c r="F32" s="198"/>
      <c r="G32" s="199"/>
      <c r="H32" s="199"/>
      <c r="I32" s="199"/>
      <c r="J32" s="199"/>
      <c r="K32" s="199"/>
      <c r="L32" s="199"/>
      <c r="M32" s="200"/>
      <c r="N32" s="198"/>
      <c r="O32" s="200"/>
      <c r="P32" s="202"/>
    </row>
    <row r="33" spans="1:16" ht="20.25" customHeight="1">
      <c r="A33" s="219"/>
      <c r="B33" s="83"/>
      <c r="C33" s="90"/>
      <c r="D33" s="196"/>
      <c r="E33" s="197"/>
      <c r="F33" s="198"/>
      <c r="G33" s="199"/>
      <c r="H33" s="199"/>
      <c r="I33" s="199"/>
      <c r="J33" s="199"/>
      <c r="K33" s="199"/>
      <c r="L33" s="199"/>
      <c r="M33" s="200"/>
      <c r="N33" s="198"/>
      <c r="O33" s="200"/>
      <c r="P33" s="202"/>
    </row>
    <row r="34" spans="1:16" ht="20.25" customHeight="1">
      <c r="A34" s="219"/>
      <c r="B34" s="83"/>
      <c r="C34" s="90"/>
      <c r="D34" s="196"/>
      <c r="E34" s="197"/>
      <c r="F34" s="198"/>
      <c r="G34" s="199"/>
      <c r="H34" s="199"/>
      <c r="I34" s="199"/>
      <c r="J34" s="199"/>
      <c r="K34" s="199"/>
      <c r="L34" s="199"/>
      <c r="M34" s="200"/>
      <c r="N34" s="198"/>
      <c r="O34" s="200"/>
      <c r="P34" s="202"/>
    </row>
    <row r="35" spans="1:16" ht="20.25" customHeight="1">
      <c r="A35" s="219"/>
      <c r="B35" s="83"/>
      <c r="C35" s="90"/>
      <c r="D35" s="196"/>
      <c r="E35" s="197"/>
      <c r="F35" s="198"/>
      <c r="G35" s="199"/>
      <c r="H35" s="199"/>
      <c r="I35" s="199"/>
      <c r="J35" s="199"/>
      <c r="K35" s="199"/>
      <c r="L35" s="199"/>
      <c r="M35" s="200"/>
      <c r="N35" s="198"/>
      <c r="O35" s="200"/>
      <c r="P35" s="202"/>
    </row>
    <row r="36" spans="1:16" ht="20.25" customHeight="1">
      <c r="A36" s="219"/>
      <c r="B36" s="83"/>
      <c r="C36" s="90"/>
      <c r="D36" s="196"/>
      <c r="E36" s="197"/>
      <c r="F36" s="198"/>
      <c r="G36" s="199"/>
      <c r="H36" s="199"/>
      <c r="I36" s="199"/>
      <c r="J36" s="199"/>
      <c r="K36" s="199"/>
      <c r="L36" s="199"/>
      <c r="M36" s="200"/>
      <c r="N36" s="198"/>
      <c r="O36" s="200"/>
      <c r="P36" s="202"/>
    </row>
    <row r="37" spans="1:16" ht="20.25" customHeight="1">
      <c r="A37" s="219"/>
      <c r="B37" s="83"/>
      <c r="C37" s="90"/>
      <c r="D37" s="196"/>
      <c r="E37" s="197"/>
      <c r="F37" s="198"/>
      <c r="G37" s="199"/>
      <c r="H37" s="199"/>
      <c r="I37" s="199"/>
      <c r="J37" s="199"/>
      <c r="K37" s="199"/>
      <c r="L37" s="199"/>
      <c r="M37" s="200"/>
      <c r="N37" s="198"/>
      <c r="O37" s="200"/>
      <c r="P37" s="202"/>
    </row>
    <row r="38" spans="1:16" ht="20.25" customHeight="1">
      <c r="A38" s="219"/>
      <c r="B38" s="83"/>
      <c r="C38" s="90"/>
      <c r="D38" s="196"/>
      <c r="E38" s="197"/>
      <c r="F38" s="198"/>
      <c r="G38" s="199"/>
      <c r="H38" s="199"/>
      <c r="I38" s="199"/>
      <c r="J38" s="199"/>
      <c r="K38" s="199"/>
      <c r="L38" s="199"/>
      <c r="M38" s="200"/>
      <c r="N38" s="198"/>
      <c r="O38" s="200"/>
      <c r="P38" s="202"/>
    </row>
    <row r="39" spans="1:16" ht="20.25" customHeight="1">
      <c r="A39" s="219"/>
      <c r="B39" s="83"/>
      <c r="C39" s="90"/>
      <c r="D39" s="196"/>
      <c r="E39" s="197"/>
      <c r="F39" s="198"/>
      <c r="G39" s="199"/>
      <c r="H39" s="199"/>
      <c r="I39" s="199"/>
      <c r="J39" s="199"/>
      <c r="K39" s="199"/>
      <c r="L39" s="199"/>
      <c r="M39" s="200"/>
      <c r="N39" s="198"/>
      <c r="O39" s="200"/>
      <c r="P39" s="202"/>
    </row>
    <row r="40" spans="1:16" ht="20.25" customHeight="1">
      <c r="A40" s="243"/>
      <c r="B40" s="84"/>
      <c r="C40" s="91"/>
      <c r="D40" s="204"/>
      <c r="E40" s="205"/>
      <c r="F40" s="194"/>
      <c r="G40" s="206"/>
      <c r="H40" s="206"/>
      <c r="I40" s="206"/>
      <c r="J40" s="206"/>
      <c r="K40" s="206"/>
      <c r="L40" s="206"/>
      <c r="M40" s="195"/>
      <c r="N40" s="194"/>
      <c r="O40" s="195"/>
      <c r="P40" s="203"/>
    </row>
    <row r="41" spans="1:16" ht="20.25" customHeight="1">
      <c r="A41" s="218">
        <v>4</v>
      </c>
      <c r="B41" s="102" t="str">
        <f>IF('PL33'!B14="","",'PL33'!B14)</f>
        <v>Ngô Phong</v>
      </c>
      <c r="C41" s="103" t="str">
        <f>IF('PL33'!C14="","",'PL33'!C14)</f>
        <v>Cường</v>
      </c>
      <c r="D41" s="222"/>
      <c r="E41" s="223"/>
      <c r="F41" s="224"/>
      <c r="G41" s="225"/>
      <c r="H41" s="225"/>
      <c r="I41" s="225"/>
      <c r="J41" s="225"/>
      <c r="K41" s="225"/>
      <c r="L41" s="225"/>
      <c r="M41" s="226"/>
      <c r="N41" s="224"/>
      <c r="O41" s="226"/>
      <c r="P41" s="201">
        <f>N41+N42+N43+N44+N45+N46+N47+N48+N49+N50</f>
        <v>0</v>
      </c>
    </row>
    <row r="42" spans="1:16" ht="20.25" customHeight="1">
      <c r="A42" s="219"/>
      <c r="B42" s="83"/>
      <c r="C42" s="90"/>
      <c r="D42" s="196"/>
      <c r="E42" s="197"/>
      <c r="F42" s="198"/>
      <c r="G42" s="199"/>
      <c r="H42" s="199"/>
      <c r="I42" s="199"/>
      <c r="J42" s="199"/>
      <c r="K42" s="199"/>
      <c r="L42" s="199"/>
      <c r="M42" s="200"/>
      <c r="N42" s="198"/>
      <c r="O42" s="200"/>
      <c r="P42" s="202"/>
    </row>
    <row r="43" spans="1:16" ht="20.25" customHeight="1">
      <c r="A43" s="219"/>
      <c r="B43" s="83"/>
      <c r="C43" s="90"/>
      <c r="D43" s="196"/>
      <c r="E43" s="197"/>
      <c r="F43" s="198"/>
      <c r="G43" s="199"/>
      <c r="H43" s="199"/>
      <c r="I43" s="199"/>
      <c r="J43" s="199"/>
      <c r="K43" s="199"/>
      <c r="L43" s="199"/>
      <c r="M43" s="200"/>
      <c r="N43" s="198"/>
      <c r="O43" s="200"/>
      <c r="P43" s="202"/>
    </row>
    <row r="44" spans="1:16" ht="20.25" customHeight="1">
      <c r="A44" s="219"/>
      <c r="B44" s="83"/>
      <c r="C44" s="90"/>
      <c r="D44" s="196"/>
      <c r="E44" s="197"/>
      <c r="F44" s="198"/>
      <c r="G44" s="199"/>
      <c r="H44" s="199"/>
      <c r="I44" s="199"/>
      <c r="J44" s="199"/>
      <c r="K44" s="199"/>
      <c r="L44" s="199"/>
      <c r="M44" s="200"/>
      <c r="N44" s="198"/>
      <c r="O44" s="200"/>
      <c r="P44" s="202"/>
    </row>
    <row r="45" spans="1:16" ht="20.25" customHeight="1">
      <c r="A45" s="219"/>
      <c r="B45" s="83"/>
      <c r="C45" s="90"/>
      <c r="D45" s="196"/>
      <c r="E45" s="197"/>
      <c r="F45" s="198"/>
      <c r="G45" s="199"/>
      <c r="H45" s="199"/>
      <c r="I45" s="199"/>
      <c r="J45" s="199"/>
      <c r="K45" s="199"/>
      <c r="L45" s="199"/>
      <c r="M45" s="200"/>
      <c r="N45" s="198"/>
      <c r="O45" s="200"/>
      <c r="P45" s="202"/>
    </row>
    <row r="46" spans="1:16" ht="20.25" customHeight="1">
      <c r="A46" s="219"/>
      <c r="B46" s="83"/>
      <c r="C46" s="90"/>
      <c r="D46" s="196"/>
      <c r="E46" s="197"/>
      <c r="F46" s="198"/>
      <c r="G46" s="199"/>
      <c r="H46" s="199"/>
      <c r="I46" s="199"/>
      <c r="J46" s="199"/>
      <c r="K46" s="199"/>
      <c r="L46" s="199"/>
      <c r="M46" s="200"/>
      <c r="N46" s="198"/>
      <c r="O46" s="200"/>
      <c r="P46" s="202"/>
    </row>
    <row r="47" spans="1:16" ht="20.25" customHeight="1">
      <c r="A47" s="219"/>
      <c r="B47" s="83"/>
      <c r="C47" s="90"/>
      <c r="D47" s="196"/>
      <c r="E47" s="197"/>
      <c r="F47" s="198"/>
      <c r="G47" s="199"/>
      <c r="H47" s="199"/>
      <c r="I47" s="199"/>
      <c r="J47" s="199"/>
      <c r="K47" s="199"/>
      <c r="L47" s="199"/>
      <c r="M47" s="200"/>
      <c r="N47" s="198"/>
      <c r="O47" s="200"/>
      <c r="P47" s="202"/>
    </row>
    <row r="48" spans="1:16" ht="20.25" customHeight="1">
      <c r="A48" s="219"/>
      <c r="B48" s="83"/>
      <c r="C48" s="90"/>
      <c r="D48" s="196"/>
      <c r="E48" s="197"/>
      <c r="F48" s="198"/>
      <c r="G48" s="199"/>
      <c r="H48" s="199"/>
      <c r="I48" s="199"/>
      <c r="J48" s="199"/>
      <c r="K48" s="199"/>
      <c r="L48" s="199"/>
      <c r="M48" s="200"/>
      <c r="N48" s="198"/>
      <c r="O48" s="200"/>
      <c r="P48" s="202"/>
    </row>
    <row r="49" spans="1:16" ht="20.25" customHeight="1">
      <c r="A49" s="219"/>
      <c r="B49" s="83"/>
      <c r="C49" s="90"/>
      <c r="D49" s="196"/>
      <c r="E49" s="197"/>
      <c r="F49" s="198"/>
      <c r="G49" s="199"/>
      <c r="H49" s="199"/>
      <c r="I49" s="199"/>
      <c r="J49" s="199"/>
      <c r="K49" s="199"/>
      <c r="L49" s="199"/>
      <c r="M49" s="200"/>
      <c r="N49" s="198"/>
      <c r="O49" s="200"/>
      <c r="P49" s="202"/>
    </row>
    <row r="50" spans="1:16" ht="20.25" customHeight="1">
      <c r="A50" s="241"/>
      <c r="B50" s="84"/>
      <c r="C50" s="91"/>
      <c r="D50" s="204"/>
      <c r="E50" s="205"/>
      <c r="F50" s="194"/>
      <c r="G50" s="206"/>
      <c r="H50" s="206"/>
      <c r="I50" s="206"/>
      <c r="J50" s="206"/>
      <c r="K50" s="206"/>
      <c r="L50" s="206"/>
      <c r="M50" s="195"/>
      <c r="N50" s="194"/>
      <c r="O50" s="195"/>
      <c r="P50" s="203"/>
    </row>
    <row r="51" spans="1:16" ht="20.25" customHeight="1">
      <c r="A51" s="209">
        <v>5</v>
      </c>
      <c r="B51" s="102" t="str">
        <f>IF('PL33'!B15="","",'PL33'!B15)</f>
        <v>Nguyễn Minh Đức</v>
      </c>
      <c r="C51" s="103" t="str">
        <f>IF('PL33'!C15="","",'PL33'!C15)</f>
        <v>Cường</v>
      </c>
      <c r="D51" s="222"/>
      <c r="E51" s="223"/>
      <c r="F51" s="224"/>
      <c r="G51" s="225"/>
      <c r="H51" s="225"/>
      <c r="I51" s="225"/>
      <c r="J51" s="225"/>
      <c r="K51" s="225"/>
      <c r="L51" s="225"/>
      <c r="M51" s="226"/>
      <c r="N51" s="224"/>
      <c r="O51" s="226"/>
      <c r="P51" s="201">
        <f>N51+N52+N53+N54+N55+N56+N57+N58+N59+N60</f>
        <v>0</v>
      </c>
    </row>
    <row r="52" spans="1:16" ht="20.25" customHeight="1">
      <c r="A52" s="211"/>
      <c r="B52" s="83"/>
      <c r="C52" s="90"/>
      <c r="D52" s="196"/>
      <c r="E52" s="197"/>
      <c r="F52" s="198"/>
      <c r="G52" s="199"/>
      <c r="H52" s="199"/>
      <c r="I52" s="199"/>
      <c r="J52" s="199"/>
      <c r="K52" s="199"/>
      <c r="L52" s="199"/>
      <c r="M52" s="200"/>
      <c r="N52" s="198"/>
      <c r="O52" s="200"/>
      <c r="P52" s="202"/>
    </row>
    <row r="53" spans="1:16" ht="20.25" customHeight="1">
      <c r="A53" s="211"/>
      <c r="B53" s="83"/>
      <c r="C53" s="90"/>
      <c r="D53" s="196"/>
      <c r="E53" s="197"/>
      <c r="F53" s="198"/>
      <c r="G53" s="199"/>
      <c r="H53" s="199"/>
      <c r="I53" s="199"/>
      <c r="J53" s="199"/>
      <c r="K53" s="199"/>
      <c r="L53" s="199"/>
      <c r="M53" s="200"/>
      <c r="N53" s="198"/>
      <c r="O53" s="200"/>
      <c r="P53" s="202"/>
    </row>
    <row r="54" spans="1:16" ht="20.25" customHeight="1">
      <c r="A54" s="211"/>
      <c r="B54" s="83"/>
      <c r="C54" s="90"/>
      <c r="D54" s="196"/>
      <c r="E54" s="197"/>
      <c r="F54" s="198"/>
      <c r="G54" s="199"/>
      <c r="H54" s="199"/>
      <c r="I54" s="199"/>
      <c r="J54" s="199"/>
      <c r="K54" s="199"/>
      <c r="L54" s="199"/>
      <c r="M54" s="200"/>
      <c r="N54" s="198"/>
      <c r="O54" s="200"/>
      <c r="P54" s="202"/>
    </row>
    <row r="55" spans="1:16" ht="20.25" customHeight="1">
      <c r="A55" s="211"/>
      <c r="B55" s="83"/>
      <c r="C55" s="90"/>
      <c r="D55" s="196"/>
      <c r="E55" s="197"/>
      <c r="F55" s="198"/>
      <c r="G55" s="199"/>
      <c r="H55" s="199"/>
      <c r="I55" s="199"/>
      <c r="J55" s="199"/>
      <c r="K55" s="199"/>
      <c r="L55" s="199"/>
      <c r="M55" s="200"/>
      <c r="N55" s="198"/>
      <c r="O55" s="200"/>
      <c r="P55" s="202"/>
    </row>
    <row r="56" spans="1:16" ht="20.25" customHeight="1">
      <c r="A56" s="211"/>
      <c r="B56" s="83"/>
      <c r="C56" s="90"/>
      <c r="D56" s="196"/>
      <c r="E56" s="197"/>
      <c r="F56" s="198"/>
      <c r="G56" s="199"/>
      <c r="H56" s="199"/>
      <c r="I56" s="199"/>
      <c r="J56" s="199"/>
      <c r="K56" s="199"/>
      <c r="L56" s="199"/>
      <c r="M56" s="200"/>
      <c r="N56" s="198"/>
      <c r="O56" s="200"/>
      <c r="P56" s="202"/>
    </row>
    <row r="57" spans="1:16" ht="20.25" customHeight="1">
      <c r="A57" s="211"/>
      <c r="B57" s="83"/>
      <c r="C57" s="90"/>
      <c r="D57" s="196"/>
      <c r="E57" s="197"/>
      <c r="F57" s="198"/>
      <c r="G57" s="199"/>
      <c r="H57" s="199"/>
      <c r="I57" s="199"/>
      <c r="J57" s="199"/>
      <c r="K57" s="199"/>
      <c r="L57" s="199"/>
      <c r="M57" s="200"/>
      <c r="N57" s="198"/>
      <c r="O57" s="200"/>
      <c r="P57" s="202"/>
    </row>
    <row r="58" spans="1:16" ht="20.25" customHeight="1">
      <c r="A58" s="211"/>
      <c r="B58" s="83"/>
      <c r="C58" s="90"/>
      <c r="D58" s="196"/>
      <c r="E58" s="197"/>
      <c r="F58" s="198"/>
      <c r="G58" s="199"/>
      <c r="H58" s="199"/>
      <c r="I58" s="199"/>
      <c r="J58" s="199"/>
      <c r="K58" s="199"/>
      <c r="L58" s="199"/>
      <c r="M58" s="200"/>
      <c r="N58" s="198"/>
      <c r="O58" s="200"/>
      <c r="P58" s="202"/>
    </row>
    <row r="59" spans="1:16" ht="20.25" customHeight="1">
      <c r="A59" s="211"/>
      <c r="B59" s="83"/>
      <c r="C59" s="90"/>
      <c r="D59" s="196"/>
      <c r="E59" s="197"/>
      <c r="F59" s="198"/>
      <c r="G59" s="199"/>
      <c r="H59" s="199"/>
      <c r="I59" s="199"/>
      <c r="J59" s="199"/>
      <c r="K59" s="199"/>
      <c r="L59" s="199"/>
      <c r="M59" s="200"/>
      <c r="N59" s="198"/>
      <c r="O59" s="200"/>
      <c r="P59" s="202"/>
    </row>
    <row r="60" spans="1:16" ht="20.25" customHeight="1">
      <c r="A60" s="212"/>
      <c r="B60" s="84"/>
      <c r="C60" s="91"/>
      <c r="D60" s="204"/>
      <c r="E60" s="205"/>
      <c r="F60" s="194"/>
      <c r="G60" s="206"/>
      <c r="H60" s="206"/>
      <c r="I60" s="206"/>
      <c r="J60" s="206"/>
      <c r="K60" s="206"/>
      <c r="L60" s="206"/>
      <c r="M60" s="195"/>
      <c r="N60" s="194"/>
      <c r="O60" s="195"/>
      <c r="P60" s="203"/>
    </row>
    <row r="61" spans="1:16" ht="20.25" customHeight="1">
      <c r="A61" s="218">
        <v>6</v>
      </c>
      <c r="B61" s="102" t="str">
        <f>IF('PL33'!B16="","",'PL33'!B16)</f>
        <v>Tạ Minh</v>
      </c>
      <c r="C61" s="103" t="str">
        <f>IF('PL33'!C16="","",'PL33'!C16)</f>
        <v xml:space="preserve">Cường </v>
      </c>
      <c r="D61" s="222"/>
      <c r="E61" s="223"/>
      <c r="F61" s="224"/>
      <c r="G61" s="225"/>
      <c r="H61" s="225"/>
      <c r="I61" s="225"/>
      <c r="J61" s="225"/>
      <c r="K61" s="225"/>
      <c r="L61" s="225"/>
      <c r="M61" s="226"/>
      <c r="N61" s="224"/>
      <c r="O61" s="226"/>
      <c r="P61" s="201">
        <f>N61+N62+N63+N64+N65+N66+N67+N68+N69+N70</f>
        <v>0</v>
      </c>
    </row>
    <row r="62" spans="1:16" ht="20.25" customHeight="1">
      <c r="A62" s="220"/>
      <c r="B62" s="83"/>
      <c r="C62" s="90"/>
      <c r="D62" s="196"/>
      <c r="E62" s="197"/>
      <c r="F62" s="198"/>
      <c r="G62" s="199"/>
      <c r="H62" s="199"/>
      <c r="I62" s="199"/>
      <c r="J62" s="199"/>
      <c r="K62" s="199"/>
      <c r="L62" s="199"/>
      <c r="M62" s="200"/>
      <c r="N62" s="198"/>
      <c r="O62" s="200"/>
      <c r="P62" s="202"/>
    </row>
    <row r="63" spans="1:16" ht="20.25" customHeight="1">
      <c r="A63" s="220"/>
      <c r="B63" s="83"/>
      <c r="C63" s="90"/>
      <c r="D63" s="196"/>
      <c r="E63" s="197"/>
      <c r="F63" s="198"/>
      <c r="G63" s="199"/>
      <c r="H63" s="199"/>
      <c r="I63" s="199"/>
      <c r="J63" s="199"/>
      <c r="K63" s="199"/>
      <c r="L63" s="199"/>
      <c r="M63" s="200"/>
      <c r="N63" s="198"/>
      <c r="O63" s="200"/>
      <c r="P63" s="202"/>
    </row>
    <row r="64" spans="1:16" ht="20.25" customHeight="1">
      <c r="A64" s="220"/>
      <c r="B64" s="83"/>
      <c r="C64" s="90"/>
      <c r="D64" s="196"/>
      <c r="E64" s="197"/>
      <c r="F64" s="198"/>
      <c r="G64" s="199"/>
      <c r="H64" s="199"/>
      <c r="I64" s="199"/>
      <c r="J64" s="199"/>
      <c r="K64" s="199"/>
      <c r="L64" s="199"/>
      <c r="M64" s="200"/>
      <c r="N64" s="198"/>
      <c r="O64" s="200"/>
      <c r="P64" s="202"/>
    </row>
    <row r="65" spans="1:16" ht="20.25" customHeight="1">
      <c r="A65" s="220"/>
      <c r="B65" s="83"/>
      <c r="C65" s="90"/>
      <c r="D65" s="196"/>
      <c r="E65" s="197"/>
      <c r="F65" s="198"/>
      <c r="G65" s="199"/>
      <c r="H65" s="199"/>
      <c r="I65" s="199"/>
      <c r="J65" s="199"/>
      <c r="K65" s="199"/>
      <c r="L65" s="199"/>
      <c r="M65" s="200"/>
      <c r="N65" s="198"/>
      <c r="O65" s="200"/>
      <c r="P65" s="202"/>
    </row>
    <row r="66" spans="1:16" ht="20.25" customHeight="1">
      <c r="A66" s="220"/>
      <c r="B66" s="83"/>
      <c r="C66" s="90"/>
      <c r="D66" s="196"/>
      <c r="E66" s="197"/>
      <c r="F66" s="198"/>
      <c r="G66" s="199"/>
      <c r="H66" s="199"/>
      <c r="I66" s="199"/>
      <c r="J66" s="199"/>
      <c r="K66" s="199"/>
      <c r="L66" s="199"/>
      <c r="M66" s="200"/>
      <c r="N66" s="198"/>
      <c r="O66" s="200"/>
      <c r="P66" s="202"/>
    </row>
    <row r="67" spans="1:16" ht="20.25" customHeight="1">
      <c r="A67" s="220"/>
      <c r="B67" s="83"/>
      <c r="C67" s="90"/>
      <c r="D67" s="196"/>
      <c r="E67" s="197"/>
      <c r="F67" s="198"/>
      <c r="G67" s="199"/>
      <c r="H67" s="199"/>
      <c r="I67" s="199"/>
      <c r="J67" s="199"/>
      <c r="K67" s="199"/>
      <c r="L67" s="199"/>
      <c r="M67" s="200"/>
      <c r="N67" s="198"/>
      <c r="O67" s="200"/>
      <c r="P67" s="202"/>
    </row>
    <row r="68" spans="1:16" ht="20.25" customHeight="1">
      <c r="A68" s="220"/>
      <c r="B68" s="83"/>
      <c r="C68" s="90"/>
      <c r="D68" s="196"/>
      <c r="E68" s="197"/>
      <c r="F68" s="198"/>
      <c r="G68" s="199"/>
      <c r="H68" s="199"/>
      <c r="I68" s="199"/>
      <c r="J68" s="199"/>
      <c r="K68" s="199"/>
      <c r="L68" s="199"/>
      <c r="M68" s="200"/>
      <c r="N68" s="198"/>
      <c r="O68" s="200"/>
      <c r="P68" s="202"/>
    </row>
    <row r="69" spans="1:16" ht="20.25" customHeight="1">
      <c r="A69" s="220"/>
      <c r="B69" s="83"/>
      <c r="C69" s="90"/>
      <c r="D69" s="196"/>
      <c r="E69" s="197"/>
      <c r="F69" s="198"/>
      <c r="G69" s="199"/>
      <c r="H69" s="199"/>
      <c r="I69" s="199"/>
      <c r="J69" s="199"/>
      <c r="K69" s="199"/>
      <c r="L69" s="199"/>
      <c r="M69" s="200"/>
      <c r="N69" s="198"/>
      <c r="O69" s="200"/>
      <c r="P69" s="202"/>
    </row>
    <row r="70" spans="1:16" ht="20.25" customHeight="1">
      <c r="A70" s="221"/>
      <c r="B70" s="84"/>
      <c r="C70" s="91"/>
      <c r="D70" s="207"/>
      <c r="E70" s="208"/>
      <c r="F70" s="194"/>
      <c r="G70" s="206"/>
      <c r="H70" s="206"/>
      <c r="I70" s="206"/>
      <c r="J70" s="206"/>
      <c r="K70" s="206"/>
      <c r="L70" s="206"/>
      <c r="M70" s="195"/>
      <c r="N70" s="194"/>
      <c r="O70" s="195"/>
      <c r="P70" s="203"/>
    </row>
    <row r="71" spans="1:16" ht="20.25" customHeight="1">
      <c r="A71" s="210">
        <v>7</v>
      </c>
      <c r="B71" s="102" t="str">
        <f>IF('PL33'!B17="","",'PL33'!B17)</f>
        <v>Võ</v>
      </c>
      <c r="C71" s="103" t="str">
        <f>IF('PL33'!C17="","",'PL33'!C17)</f>
        <v xml:space="preserve">Cường </v>
      </c>
      <c r="D71" s="233"/>
      <c r="E71" s="234"/>
      <c r="F71" s="235"/>
      <c r="G71" s="236"/>
      <c r="H71" s="236"/>
      <c r="I71" s="236"/>
      <c r="J71" s="236"/>
      <c r="K71" s="236"/>
      <c r="L71" s="236"/>
      <c r="M71" s="237"/>
      <c r="N71" s="235"/>
      <c r="O71" s="237"/>
      <c r="P71" s="201">
        <f>N71+N72+N73+N74+N75+N76+N77+N78+N79+N80</f>
        <v>0</v>
      </c>
    </row>
    <row r="72" spans="1:16" ht="20.25" customHeight="1">
      <c r="A72" s="211"/>
      <c r="B72" s="83"/>
      <c r="C72" s="90"/>
      <c r="D72" s="196"/>
      <c r="E72" s="197"/>
      <c r="F72" s="198"/>
      <c r="G72" s="199"/>
      <c r="H72" s="199"/>
      <c r="I72" s="199"/>
      <c r="J72" s="199"/>
      <c r="K72" s="199"/>
      <c r="L72" s="199"/>
      <c r="M72" s="200"/>
      <c r="N72" s="198"/>
      <c r="O72" s="200"/>
      <c r="P72" s="202"/>
    </row>
    <row r="73" spans="1:16" ht="20.25" customHeight="1">
      <c r="A73" s="211"/>
      <c r="B73" s="83"/>
      <c r="C73" s="90"/>
      <c r="D73" s="196"/>
      <c r="E73" s="197"/>
      <c r="F73" s="198"/>
      <c r="G73" s="199"/>
      <c r="H73" s="199"/>
      <c r="I73" s="199"/>
      <c r="J73" s="199"/>
      <c r="K73" s="199"/>
      <c r="L73" s="199"/>
      <c r="M73" s="200"/>
      <c r="N73" s="198"/>
      <c r="O73" s="200"/>
      <c r="P73" s="202"/>
    </row>
    <row r="74" spans="1:16" ht="20.25" customHeight="1">
      <c r="A74" s="211"/>
      <c r="B74" s="83"/>
      <c r="C74" s="90"/>
      <c r="D74" s="196"/>
      <c r="E74" s="197"/>
      <c r="F74" s="198"/>
      <c r="G74" s="199"/>
      <c r="H74" s="199"/>
      <c r="I74" s="199"/>
      <c r="J74" s="199"/>
      <c r="K74" s="199"/>
      <c r="L74" s="199"/>
      <c r="M74" s="200"/>
      <c r="N74" s="198"/>
      <c r="O74" s="200"/>
      <c r="P74" s="202"/>
    </row>
    <row r="75" spans="1:16" ht="20.25" customHeight="1">
      <c r="A75" s="211"/>
      <c r="B75" s="83"/>
      <c r="C75" s="90"/>
      <c r="D75" s="196"/>
      <c r="E75" s="197"/>
      <c r="F75" s="198"/>
      <c r="G75" s="199"/>
      <c r="H75" s="199"/>
      <c r="I75" s="199"/>
      <c r="J75" s="199"/>
      <c r="K75" s="199"/>
      <c r="L75" s="199"/>
      <c r="M75" s="200"/>
      <c r="N75" s="198"/>
      <c r="O75" s="200"/>
      <c r="P75" s="202"/>
    </row>
    <row r="76" spans="1:16" ht="20.25" customHeight="1">
      <c r="A76" s="211"/>
      <c r="B76" s="83"/>
      <c r="C76" s="90"/>
      <c r="D76" s="196"/>
      <c r="E76" s="197"/>
      <c r="F76" s="198"/>
      <c r="G76" s="199"/>
      <c r="H76" s="199"/>
      <c r="I76" s="199"/>
      <c r="J76" s="199"/>
      <c r="K76" s="199"/>
      <c r="L76" s="199"/>
      <c r="M76" s="200"/>
      <c r="N76" s="198"/>
      <c r="O76" s="200"/>
      <c r="P76" s="202"/>
    </row>
    <row r="77" spans="1:16" ht="20.25" customHeight="1">
      <c r="A77" s="211"/>
      <c r="B77" s="83"/>
      <c r="C77" s="90"/>
      <c r="D77" s="196"/>
      <c r="E77" s="197"/>
      <c r="F77" s="198"/>
      <c r="G77" s="199"/>
      <c r="H77" s="199"/>
      <c r="I77" s="199"/>
      <c r="J77" s="199"/>
      <c r="K77" s="199"/>
      <c r="L77" s="199"/>
      <c r="M77" s="200"/>
      <c r="N77" s="198"/>
      <c r="O77" s="200"/>
      <c r="P77" s="202"/>
    </row>
    <row r="78" spans="1:16" ht="20.25" customHeight="1">
      <c r="A78" s="211"/>
      <c r="B78" s="83"/>
      <c r="C78" s="90"/>
      <c r="D78" s="196"/>
      <c r="E78" s="197"/>
      <c r="F78" s="198"/>
      <c r="G78" s="199"/>
      <c r="H78" s="199"/>
      <c r="I78" s="199"/>
      <c r="J78" s="199"/>
      <c r="K78" s="199"/>
      <c r="L78" s="199"/>
      <c r="M78" s="200"/>
      <c r="N78" s="198"/>
      <c r="O78" s="200"/>
      <c r="P78" s="202"/>
    </row>
    <row r="79" spans="1:16" ht="20.25" customHeight="1">
      <c r="A79" s="211"/>
      <c r="B79" s="83"/>
      <c r="C79" s="90"/>
      <c r="D79" s="196"/>
      <c r="E79" s="197"/>
      <c r="F79" s="198"/>
      <c r="G79" s="199"/>
      <c r="H79" s="199"/>
      <c r="I79" s="199"/>
      <c r="J79" s="199"/>
      <c r="K79" s="199"/>
      <c r="L79" s="199"/>
      <c r="M79" s="200"/>
      <c r="N79" s="198"/>
      <c r="O79" s="200"/>
      <c r="P79" s="202"/>
    </row>
    <row r="80" spans="1:16" ht="20.25" customHeight="1">
      <c r="A80" s="212"/>
      <c r="B80" s="84"/>
      <c r="C80" s="91"/>
      <c r="D80" s="204"/>
      <c r="E80" s="205"/>
      <c r="F80" s="194"/>
      <c r="G80" s="206"/>
      <c r="H80" s="206"/>
      <c r="I80" s="206"/>
      <c r="J80" s="206"/>
      <c r="K80" s="206"/>
      <c r="L80" s="206"/>
      <c r="M80" s="195"/>
      <c r="N80" s="194"/>
      <c r="O80" s="195"/>
      <c r="P80" s="203"/>
    </row>
    <row r="81" spans="1:16" ht="20.25" customHeight="1">
      <c r="A81" s="219">
        <v>8</v>
      </c>
      <c r="B81" s="102" t="str">
        <f>IF('PL33'!B18="","",'PL33'!B18)</f>
        <v xml:space="preserve">Nguyễn Thùy </v>
      </c>
      <c r="C81" s="103" t="str">
        <f>IF('PL33'!C18="","",'PL33'!C18)</f>
        <v>Dương</v>
      </c>
      <c r="D81" s="222"/>
      <c r="E81" s="223"/>
      <c r="F81" s="224"/>
      <c r="G81" s="225"/>
      <c r="H81" s="225"/>
      <c r="I81" s="225"/>
      <c r="J81" s="225"/>
      <c r="K81" s="225"/>
      <c r="L81" s="225"/>
      <c r="M81" s="226"/>
      <c r="N81" s="224"/>
      <c r="O81" s="226"/>
      <c r="P81" s="201">
        <f>N81+N82+N83+N84+N85+N86+N87+N88+N89+N90</f>
        <v>0</v>
      </c>
    </row>
    <row r="82" spans="1:16" ht="20.25" customHeight="1">
      <c r="A82" s="220"/>
      <c r="B82" s="83"/>
      <c r="C82" s="92"/>
      <c r="D82" s="196"/>
      <c r="E82" s="197"/>
      <c r="F82" s="198"/>
      <c r="G82" s="199"/>
      <c r="H82" s="199"/>
      <c r="I82" s="199"/>
      <c r="J82" s="199"/>
      <c r="K82" s="199"/>
      <c r="L82" s="199"/>
      <c r="M82" s="200"/>
      <c r="N82" s="198"/>
      <c r="O82" s="200"/>
      <c r="P82" s="202"/>
    </row>
    <row r="83" spans="1:16" ht="20.25" customHeight="1">
      <c r="A83" s="220"/>
      <c r="B83" s="83"/>
      <c r="C83" s="92"/>
      <c r="D83" s="196"/>
      <c r="E83" s="197"/>
      <c r="F83" s="198"/>
      <c r="G83" s="199"/>
      <c r="H83" s="199"/>
      <c r="I83" s="199"/>
      <c r="J83" s="199"/>
      <c r="K83" s="199"/>
      <c r="L83" s="199"/>
      <c r="M83" s="200"/>
      <c r="N83" s="198"/>
      <c r="O83" s="200"/>
      <c r="P83" s="202"/>
    </row>
    <row r="84" spans="1:16" ht="20.25" customHeight="1">
      <c r="A84" s="220"/>
      <c r="B84" s="83"/>
      <c r="C84" s="92"/>
      <c r="D84" s="196"/>
      <c r="E84" s="197"/>
      <c r="F84" s="198"/>
      <c r="G84" s="199"/>
      <c r="H84" s="199"/>
      <c r="I84" s="199"/>
      <c r="J84" s="199"/>
      <c r="K84" s="199"/>
      <c r="L84" s="199"/>
      <c r="M84" s="200"/>
      <c r="N84" s="198"/>
      <c r="O84" s="200"/>
      <c r="P84" s="202"/>
    </row>
    <row r="85" spans="1:16" ht="20.25" customHeight="1">
      <c r="A85" s="220"/>
      <c r="B85" s="83"/>
      <c r="C85" s="92"/>
      <c r="D85" s="196"/>
      <c r="E85" s="197"/>
      <c r="F85" s="198"/>
      <c r="G85" s="199"/>
      <c r="H85" s="199"/>
      <c r="I85" s="199"/>
      <c r="J85" s="199"/>
      <c r="K85" s="199"/>
      <c r="L85" s="199"/>
      <c r="M85" s="200"/>
      <c r="N85" s="198"/>
      <c r="O85" s="200"/>
      <c r="P85" s="202"/>
    </row>
    <row r="86" spans="1:16" ht="20.25" customHeight="1">
      <c r="A86" s="220"/>
      <c r="B86" s="83"/>
      <c r="C86" s="92"/>
      <c r="D86" s="196"/>
      <c r="E86" s="197"/>
      <c r="F86" s="198"/>
      <c r="G86" s="199"/>
      <c r="H86" s="199"/>
      <c r="I86" s="199"/>
      <c r="J86" s="199"/>
      <c r="K86" s="199"/>
      <c r="L86" s="199"/>
      <c r="M86" s="200"/>
      <c r="N86" s="198"/>
      <c r="O86" s="200"/>
      <c r="P86" s="202"/>
    </row>
    <row r="87" spans="1:16" ht="20.25" customHeight="1">
      <c r="A87" s="220"/>
      <c r="B87" s="83"/>
      <c r="C87" s="92"/>
      <c r="D87" s="196"/>
      <c r="E87" s="197"/>
      <c r="F87" s="198"/>
      <c r="G87" s="199"/>
      <c r="H87" s="199"/>
      <c r="I87" s="199"/>
      <c r="J87" s="199"/>
      <c r="K87" s="199"/>
      <c r="L87" s="199"/>
      <c r="M87" s="200"/>
      <c r="N87" s="198"/>
      <c r="O87" s="200"/>
      <c r="P87" s="202"/>
    </row>
    <row r="88" spans="1:16" ht="20.25" customHeight="1">
      <c r="A88" s="220"/>
      <c r="B88" s="83"/>
      <c r="C88" s="92"/>
      <c r="D88" s="196"/>
      <c r="E88" s="197"/>
      <c r="F88" s="198"/>
      <c r="G88" s="199"/>
      <c r="H88" s="199"/>
      <c r="I88" s="199"/>
      <c r="J88" s="199"/>
      <c r="K88" s="199"/>
      <c r="L88" s="199"/>
      <c r="M88" s="200"/>
      <c r="N88" s="198"/>
      <c r="O88" s="200"/>
      <c r="P88" s="202"/>
    </row>
    <row r="89" spans="1:16" ht="20.25" customHeight="1">
      <c r="A89" s="220"/>
      <c r="B89" s="83"/>
      <c r="C89" s="92"/>
      <c r="D89" s="196"/>
      <c r="E89" s="197"/>
      <c r="F89" s="198"/>
      <c r="G89" s="199"/>
      <c r="H89" s="199"/>
      <c r="I89" s="199"/>
      <c r="J89" s="199"/>
      <c r="K89" s="199"/>
      <c r="L89" s="199"/>
      <c r="M89" s="200"/>
      <c r="N89" s="198"/>
      <c r="O89" s="200"/>
      <c r="P89" s="202"/>
    </row>
    <row r="90" spans="1:16" ht="20.25" customHeight="1">
      <c r="A90" s="232"/>
      <c r="B90" s="84"/>
      <c r="C90" s="93"/>
      <c r="D90" s="204"/>
      <c r="E90" s="205"/>
      <c r="F90" s="194"/>
      <c r="G90" s="206"/>
      <c r="H90" s="206"/>
      <c r="I90" s="206"/>
      <c r="J90" s="206"/>
      <c r="K90" s="206"/>
      <c r="L90" s="206"/>
      <c r="M90" s="195"/>
      <c r="N90" s="194"/>
      <c r="O90" s="195"/>
      <c r="P90" s="203"/>
    </row>
    <row r="91" spans="1:16" ht="20.25" customHeight="1">
      <c r="A91" s="209">
        <v>9</v>
      </c>
      <c r="B91" s="102" t="str">
        <f>IF('PL33'!B19="","",'PL33'!B19)</f>
        <v>Lê Tiến</v>
      </c>
      <c r="C91" s="103" t="str">
        <f>IF('PL33'!C19="","",'PL33'!C19)</f>
        <v xml:space="preserve">Đạt </v>
      </c>
      <c r="D91" s="233"/>
      <c r="E91" s="234"/>
      <c r="F91" s="235"/>
      <c r="G91" s="236"/>
      <c r="H91" s="236"/>
      <c r="I91" s="236"/>
      <c r="J91" s="236"/>
      <c r="K91" s="236"/>
      <c r="L91" s="236"/>
      <c r="M91" s="237"/>
      <c r="N91" s="235"/>
      <c r="O91" s="237"/>
      <c r="P91" s="201">
        <f>N91+N92+N93+N94+N95+N96+N97+N98+N99+N100</f>
        <v>0</v>
      </c>
    </row>
    <row r="92" spans="1:16" ht="20.25" customHeight="1">
      <c r="A92" s="211"/>
      <c r="B92" s="83"/>
      <c r="C92" s="92"/>
      <c r="D92" s="196"/>
      <c r="E92" s="197"/>
      <c r="F92" s="198"/>
      <c r="G92" s="199"/>
      <c r="H92" s="199"/>
      <c r="I92" s="199"/>
      <c r="J92" s="199"/>
      <c r="K92" s="199"/>
      <c r="L92" s="199"/>
      <c r="M92" s="200"/>
      <c r="N92" s="198"/>
      <c r="O92" s="200"/>
      <c r="P92" s="202"/>
    </row>
    <row r="93" spans="1:16" ht="20.25" customHeight="1">
      <c r="A93" s="211"/>
      <c r="B93" s="83"/>
      <c r="C93" s="92"/>
      <c r="D93" s="196"/>
      <c r="E93" s="197"/>
      <c r="F93" s="198"/>
      <c r="G93" s="199"/>
      <c r="H93" s="199"/>
      <c r="I93" s="199"/>
      <c r="J93" s="199"/>
      <c r="K93" s="199"/>
      <c r="L93" s="199"/>
      <c r="M93" s="200"/>
      <c r="N93" s="198"/>
      <c r="O93" s="200"/>
      <c r="P93" s="202"/>
    </row>
    <row r="94" spans="1:16" ht="20.25" customHeight="1">
      <c r="A94" s="211"/>
      <c r="B94" s="83"/>
      <c r="C94" s="92"/>
      <c r="D94" s="196"/>
      <c r="E94" s="197"/>
      <c r="F94" s="198"/>
      <c r="G94" s="199"/>
      <c r="H94" s="199"/>
      <c r="I94" s="199"/>
      <c r="J94" s="199"/>
      <c r="K94" s="199"/>
      <c r="L94" s="199"/>
      <c r="M94" s="200"/>
      <c r="N94" s="198"/>
      <c r="O94" s="200"/>
      <c r="P94" s="202"/>
    </row>
    <row r="95" spans="1:16" ht="20.25" customHeight="1">
      <c r="A95" s="211"/>
      <c r="B95" s="83"/>
      <c r="C95" s="92"/>
      <c r="D95" s="196"/>
      <c r="E95" s="197"/>
      <c r="F95" s="198"/>
      <c r="G95" s="199"/>
      <c r="H95" s="199"/>
      <c r="I95" s="199"/>
      <c r="J95" s="199"/>
      <c r="K95" s="199"/>
      <c r="L95" s="199"/>
      <c r="M95" s="200"/>
      <c r="N95" s="198"/>
      <c r="O95" s="200"/>
      <c r="P95" s="202"/>
    </row>
    <row r="96" spans="1:16" ht="20.25" customHeight="1">
      <c r="A96" s="211"/>
      <c r="B96" s="83"/>
      <c r="C96" s="92"/>
      <c r="D96" s="196"/>
      <c r="E96" s="197"/>
      <c r="F96" s="198"/>
      <c r="G96" s="199"/>
      <c r="H96" s="199"/>
      <c r="I96" s="199"/>
      <c r="J96" s="199"/>
      <c r="K96" s="199"/>
      <c r="L96" s="199"/>
      <c r="M96" s="200"/>
      <c r="N96" s="198"/>
      <c r="O96" s="200"/>
      <c r="P96" s="202"/>
    </row>
    <row r="97" spans="1:16" ht="20.25" customHeight="1">
      <c r="A97" s="211"/>
      <c r="B97" s="83"/>
      <c r="C97" s="92"/>
      <c r="D97" s="196"/>
      <c r="E97" s="197"/>
      <c r="F97" s="198"/>
      <c r="G97" s="199"/>
      <c r="H97" s="199"/>
      <c r="I97" s="199"/>
      <c r="J97" s="199"/>
      <c r="K97" s="199"/>
      <c r="L97" s="199"/>
      <c r="M97" s="200"/>
      <c r="N97" s="198"/>
      <c r="O97" s="200"/>
      <c r="P97" s="202"/>
    </row>
    <row r="98" spans="1:16" ht="20.25" customHeight="1">
      <c r="A98" s="211"/>
      <c r="B98" s="83"/>
      <c r="C98" s="92"/>
      <c r="D98" s="196"/>
      <c r="E98" s="197"/>
      <c r="F98" s="198"/>
      <c r="G98" s="199"/>
      <c r="H98" s="199"/>
      <c r="I98" s="199"/>
      <c r="J98" s="199"/>
      <c r="K98" s="199"/>
      <c r="L98" s="199"/>
      <c r="M98" s="200"/>
      <c r="N98" s="198"/>
      <c r="O98" s="200"/>
      <c r="P98" s="202"/>
    </row>
    <row r="99" spans="1:16" ht="20.25" customHeight="1">
      <c r="A99" s="211"/>
      <c r="B99" s="83"/>
      <c r="C99" s="92"/>
      <c r="D99" s="196"/>
      <c r="E99" s="197"/>
      <c r="F99" s="198"/>
      <c r="G99" s="199"/>
      <c r="H99" s="199"/>
      <c r="I99" s="199"/>
      <c r="J99" s="199"/>
      <c r="K99" s="199"/>
      <c r="L99" s="199"/>
      <c r="M99" s="200"/>
      <c r="N99" s="198"/>
      <c r="O99" s="200"/>
      <c r="P99" s="202"/>
    </row>
    <row r="100" spans="1:16" ht="20.25" customHeight="1">
      <c r="A100" s="212"/>
      <c r="B100" s="84"/>
      <c r="C100" s="93"/>
      <c r="D100" s="204"/>
      <c r="E100" s="205"/>
      <c r="F100" s="194"/>
      <c r="G100" s="206"/>
      <c r="H100" s="206"/>
      <c r="I100" s="206"/>
      <c r="J100" s="206"/>
      <c r="K100" s="206"/>
      <c r="L100" s="206"/>
      <c r="M100" s="195"/>
      <c r="N100" s="194"/>
      <c r="O100" s="195"/>
      <c r="P100" s="203"/>
    </row>
    <row r="101" spans="1:16" ht="20.25" customHeight="1">
      <c r="A101" s="218">
        <v>10</v>
      </c>
      <c r="B101" s="102" t="str">
        <f>IF('PL33'!B20="","",'PL33'!B20)</f>
        <v>Nguyễn Hồng</v>
      </c>
      <c r="C101" s="103" t="str">
        <f>IF('PL33'!C20="","",'PL33'!C20)</f>
        <v xml:space="preserve">Đức </v>
      </c>
      <c r="D101" s="222"/>
      <c r="E101" s="223"/>
      <c r="F101" s="224"/>
      <c r="G101" s="225"/>
      <c r="H101" s="225"/>
      <c r="I101" s="225"/>
      <c r="J101" s="225"/>
      <c r="K101" s="225"/>
      <c r="L101" s="225"/>
      <c r="M101" s="226"/>
      <c r="N101" s="224"/>
      <c r="O101" s="226"/>
      <c r="P101" s="201">
        <f>N101+N102+N103+N104+N105+N106+N107+N108+N109+N110</f>
        <v>0</v>
      </c>
    </row>
    <row r="102" spans="1:16" ht="20.25" customHeight="1">
      <c r="A102" s="220"/>
      <c r="B102" s="83"/>
      <c r="C102" s="92"/>
      <c r="D102" s="196"/>
      <c r="E102" s="197"/>
      <c r="F102" s="198"/>
      <c r="G102" s="199"/>
      <c r="H102" s="199"/>
      <c r="I102" s="199"/>
      <c r="J102" s="199"/>
      <c r="K102" s="199"/>
      <c r="L102" s="199"/>
      <c r="M102" s="200"/>
      <c r="N102" s="198"/>
      <c r="O102" s="200"/>
      <c r="P102" s="202"/>
    </row>
    <row r="103" spans="1:16" ht="20.25" customHeight="1">
      <c r="A103" s="220"/>
      <c r="B103" s="83"/>
      <c r="C103" s="92"/>
      <c r="D103" s="196"/>
      <c r="E103" s="197"/>
      <c r="F103" s="198"/>
      <c r="G103" s="199"/>
      <c r="H103" s="199"/>
      <c r="I103" s="199"/>
      <c r="J103" s="199"/>
      <c r="K103" s="199"/>
      <c r="L103" s="199"/>
      <c r="M103" s="200"/>
      <c r="N103" s="198"/>
      <c r="O103" s="200"/>
      <c r="P103" s="202"/>
    </row>
    <row r="104" spans="1:16" ht="20.25" customHeight="1">
      <c r="A104" s="220"/>
      <c r="B104" s="83"/>
      <c r="C104" s="92"/>
      <c r="D104" s="196"/>
      <c r="E104" s="197"/>
      <c r="F104" s="198"/>
      <c r="G104" s="199"/>
      <c r="H104" s="199"/>
      <c r="I104" s="199"/>
      <c r="J104" s="199"/>
      <c r="K104" s="199"/>
      <c r="L104" s="199"/>
      <c r="M104" s="200"/>
      <c r="N104" s="198"/>
      <c r="O104" s="200"/>
      <c r="P104" s="202"/>
    </row>
    <row r="105" spans="1:16" ht="20.25" customHeight="1">
      <c r="A105" s="220"/>
      <c r="B105" s="83"/>
      <c r="C105" s="92"/>
      <c r="D105" s="196"/>
      <c r="E105" s="197"/>
      <c r="F105" s="198"/>
      <c r="G105" s="199"/>
      <c r="H105" s="199"/>
      <c r="I105" s="199"/>
      <c r="J105" s="199"/>
      <c r="K105" s="199"/>
      <c r="L105" s="199"/>
      <c r="M105" s="200"/>
      <c r="N105" s="198"/>
      <c r="O105" s="200"/>
      <c r="P105" s="202"/>
    </row>
    <row r="106" spans="1:16" ht="20.25" customHeight="1">
      <c r="A106" s="220"/>
      <c r="B106" s="83"/>
      <c r="C106" s="92"/>
      <c r="D106" s="196"/>
      <c r="E106" s="197"/>
      <c r="F106" s="198"/>
      <c r="G106" s="199"/>
      <c r="H106" s="199"/>
      <c r="I106" s="199"/>
      <c r="J106" s="199"/>
      <c r="K106" s="199"/>
      <c r="L106" s="199"/>
      <c r="M106" s="200"/>
      <c r="N106" s="198"/>
      <c r="O106" s="200"/>
      <c r="P106" s="202"/>
    </row>
    <row r="107" spans="1:16" ht="20.25" customHeight="1">
      <c r="A107" s="220"/>
      <c r="B107" s="83"/>
      <c r="C107" s="92"/>
      <c r="D107" s="196"/>
      <c r="E107" s="197"/>
      <c r="F107" s="198"/>
      <c r="G107" s="199"/>
      <c r="H107" s="199"/>
      <c r="I107" s="199"/>
      <c r="J107" s="199"/>
      <c r="K107" s="199"/>
      <c r="L107" s="199"/>
      <c r="M107" s="200"/>
      <c r="N107" s="198"/>
      <c r="O107" s="200"/>
      <c r="P107" s="202"/>
    </row>
    <row r="108" spans="1:16" ht="20.25" customHeight="1">
      <c r="A108" s="220"/>
      <c r="B108" s="83"/>
      <c r="C108" s="92"/>
      <c r="D108" s="196"/>
      <c r="E108" s="197"/>
      <c r="F108" s="198"/>
      <c r="G108" s="199"/>
      <c r="H108" s="199"/>
      <c r="I108" s="199"/>
      <c r="J108" s="199"/>
      <c r="K108" s="199"/>
      <c r="L108" s="199"/>
      <c r="M108" s="200"/>
      <c r="N108" s="198"/>
      <c r="O108" s="200"/>
      <c r="P108" s="202"/>
    </row>
    <row r="109" spans="1:16" ht="20.25" customHeight="1">
      <c r="A109" s="220"/>
      <c r="B109" s="83"/>
      <c r="C109" s="92"/>
      <c r="D109" s="196"/>
      <c r="E109" s="197"/>
      <c r="F109" s="198"/>
      <c r="G109" s="199"/>
      <c r="H109" s="199"/>
      <c r="I109" s="199"/>
      <c r="J109" s="199"/>
      <c r="K109" s="199"/>
      <c r="L109" s="199"/>
      <c r="M109" s="200"/>
      <c r="N109" s="198"/>
      <c r="O109" s="200"/>
      <c r="P109" s="202"/>
    </row>
    <row r="110" spans="1:16" ht="20.25" customHeight="1">
      <c r="A110" s="221"/>
      <c r="B110" s="84"/>
      <c r="C110" s="93"/>
      <c r="D110" s="207"/>
      <c r="E110" s="208"/>
      <c r="F110" s="194"/>
      <c r="G110" s="206"/>
      <c r="H110" s="206"/>
      <c r="I110" s="206"/>
      <c r="J110" s="206"/>
      <c r="K110" s="206"/>
      <c r="L110" s="206"/>
      <c r="M110" s="195"/>
      <c r="N110" s="194"/>
      <c r="O110" s="195"/>
      <c r="P110" s="203"/>
    </row>
    <row r="111" spans="1:16" ht="20.25" customHeight="1">
      <c r="A111" s="209">
        <v>11</v>
      </c>
      <c r="B111" s="102" t="str">
        <f>IF('PL33'!B21="","",'PL33'!B21)</f>
        <v>Nguyễn Minh</v>
      </c>
      <c r="C111" s="103" t="str">
        <f>IF('PL33'!C21="","",'PL33'!C21)</f>
        <v>Đức(A)</v>
      </c>
      <c r="D111" s="213"/>
      <c r="E111" s="214"/>
      <c r="F111" s="215"/>
      <c r="G111" s="216"/>
      <c r="H111" s="216"/>
      <c r="I111" s="216"/>
      <c r="J111" s="216"/>
      <c r="K111" s="216"/>
      <c r="L111" s="216"/>
      <c r="M111" s="217"/>
      <c r="N111" s="215"/>
      <c r="O111" s="217"/>
      <c r="P111" s="201">
        <f>N111+N112+N113+N114+N115+N116+N117+N118+N119+N120</f>
        <v>0</v>
      </c>
    </row>
    <row r="112" spans="1:16" ht="20.25" customHeight="1">
      <c r="A112" s="210"/>
      <c r="B112" s="83"/>
      <c r="C112" s="92"/>
      <c r="D112" s="196"/>
      <c r="E112" s="197"/>
      <c r="F112" s="198"/>
      <c r="G112" s="199"/>
      <c r="H112" s="199"/>
      <c r="I112" s="199"/>
      <c r="J112" s="199"/>
      <c r="K112" s="199"/>
      <c r="L112" s="199"/>
      <c r="M112" s="200"/>
      <c r="N112" s="198"/>
      <c r="O112" s="200"/>
      <c r="P112" s="202"/>
    </row>
    <row r="113" spans="1:16" ht="20.25" customHeight="1">
      <c r="A113" s="210"/>
      <c r="B113" s="83"/>
      <c r="C113" s="92"/>
      <c r="D113" s="196"/>
      <c r="E113" s="197"/>
      <c r="F113" s="198"/>
      <c r="G113" s="199"/>
      <c r="H113" s="199"/>
      <c r="I113" s="199"/>
      <c r="J113" s="199"/>
      <c r="K113" s="199"/>
      <c r="L113" s="199"/>
      <c r="M113" s="200"/>
      <c r="N113" s="198"/>
      <c r="O113" s="200"/>
      <c r="P113" s="202"/>
    </row>
    <row r="114" spans="1:16" ht="20.25" customHeight="1">
      <c r="A114" s="210"/>
      <c r="B114" s="83"/>
      <c r="C114" s="92"/>
      <c r="D114" s="196"/>
      <c r="E114" s="197"/>
      <c r="F114" s="198"/>
      <c r="G114" s="199"/>
      <c r="H114" s="199"/>
      <c r="I114" s="199"/>
      <c r="J114" s="199"/>
      <c r="K114" s="199"/>
      <c r="L114" s="199"/>
      <c r="M114" s="200"/>
      <c r="N114" s="198"/>
      <c r="O114" s="200"/>
      <c r="P114" s="202"/>
    </row>
    <row r="115" spans="1:16" ht="20.25" customHeight="1">
      <c r="A115" s="210"/>
      <c r="B115" s="83"/>
      <c r="C115" s="92"/>
      <c r="D115" s="196"/>
      <c r="E115" s="197"/>
      <c r="F115" s="198"/>
      <c r="G115" s="199"/>
      <c r="H115" s="199"/>
      <c r="I115" s="199"/>
      <c r="J115" s="199"/>
      <c r="K115" s="199"/>
      <c r="L115" s="199"/>
      <c r="M115" s="200"/>
      <c r="N115" s="198"/>
      <c r="O115" s="200"/>
      <c r="P115" s="202"/>
    </row>
    <row r="116" spans="1:16" ht="20.25" customHeight="1">
      <c r="A116" s="210"/>
      <c r="B116" s="83"/>
      <c r="C116" s="92"/>
      <c r="D116" s="196"/>
      <c r="E116" s="197"/>
      <c r="F116" s="198"/>
      <c r="G116" s="199"/>
      <c r="H116" s="199"/>
      <c r="I116" s="199"/>
      <c r="J116" s="199"/>
      <c r="K116" s="199"/>
      <c r="L116" s="199"/>
      <c r="M116" s="200"/>
      <c r="N116" s="198"/>
      <c r="O116" s="200"/>
      <c r="P116" s="202"/>
    </row>
    <row r="117" spans="1:16" ht="20.25" customHeight="1">
      <c r="A117" s="210"/>
      <c r="B117" s="83"/>
      <c r="C117" s="92"/>
      <c r="D117" s="196"/>
      <c r="E117" s="197"/>
      <c r="F117" s="198"/>
      <c r="G117" s="199"/>
      <c r="H117" s="199"/>
      <c r="I117" s="199"/>
      <c r="J117" s="199"/>
      <c r="K117" s="199"/>
      <c r="L117" s="199"/>
      <c r="M117" s="200"/>
      <c r="N117" s="198"/>
      <c r="O117" s="200"/>
      <c r="P117" s="202"/>
    </row>
    <row r="118" spans="1:16" ht="20.25" customHeight="1">
      <c r="A118" s="211"/>
      <c r="B118" s="83"/>
      <c r="C118" s="92"/>
      <c r="D118" s="196"/>
      <c r="E118" s="197"/>
      <c r="F118" s="198"/>
      <c r="G118" s="199"/>
      <c r="H118" s="199"/>
      <c r="I118" s="199"/>
      <c r="J118" s="199"/>
      <c r="K118" s="199"/>
      <c r="L118" s="199"/>
      <c r="M118" s="200"/>
      <c r="N118" s="198"/>
      <c r="O118" s="200"/>
      <c r="P118" s="202"/>
    </row>
    <row r="119" spans="1:16" ht="20.25" customHeight="1">
      <c r="A119" s="211"/>
      <c r="B119" s="83"/>
      <c r="C119" s="92"/>
      <c r="D119" s="196"/>
      <c r="E119" s="197"/>
      <c r="F119" s="198"/>
      <c r="G119" s="199"/>
      <c r="H119" s="199"/>
      <c r="I119" s="199"/>
      <c r="J119" s="199"/>
      <c r="K119" s="199"/>
      <c r="L119" s="199"/>
      <c r="M119" s="200"/>
      <c r="N119" s="198"/>
      <c r="O119" s="200"/>
      <c r="P119" s="202"/>
    </row>
    <row r="120" spans="1:16" ht="20.25" customHeight="1">
      <c r="A120" s="212"/>
      <c r="B120" s="84"/>
      <c r="C120" s="93"/>
      <c r="D120" s="204"/>
      <c r="E120" s="205"/>
      <c r="F120" s="194"/>
      <c r="G120" s="206"/>
      <c r="H120" s="206"/>
      <c r="I120" s="206"/>
      <c r="J120" s="206"/>
      <c r="K120" s="206"/>
      <c r="L120" s="206"/>
      <c r="M120" s="195"/>
      <c r="N120" s="194"/>
      <c r="O120" s="195"/>
      <c r="P120" s="203"/>
    </row>
    <row r="121" spans="1:16" ht="20.25" customHeight="1">
      <c r="A121" s="218">
        <v>12</v>
      </c>
      <c r="B121" s="102" t="str">
        <f>IF('PL33'!B22="","",'PL33'!B22)</f>
        <v>Nguyễn Minh</v>
      </c>
      <c r="C121" s="103" t="str">
        <f>IF('PL33'!C22="","",'PL33'!C22)</f>
        <v>Đức(B)</v>
      </c>
      <c r="D121" s="222"/>
      <c r="E121" s="223"/>
      <c r="F121" s="224"/>
      <c r="G121" s="225"/>
      <c r="H121" s="225"/>
      <c r="I121" s="225"/>
      <c r="J121" s="225"/>
      <c r="K121" s="225"/>
      <c r="L121" s="225"/>
      <c r="M121" s="226"/>
      <c r="N121" s="224"/>
      <c r="O121" s="226"/>
      <c r="P121" s="201">
        <f>N121+N122+N123+N124+N125+N126+N127+N128+N129+N130</f>
        <v>0</v>
      </c>
    </row>
    <row r="122" spans="1:16" ht="20.25" customHeight="1">
      <c r="A122" s="219"/>
      <c r="B122" s="83"/>
      <c r="C122" s="92"/>
      <c r="D122" s="196"/>
      <c r="E122" s="197"/>
      <c r="F122" s="198"/>
      <c r="G122" s="199"/>
      <c r="H122" s="199"/>
      <c r="I122" s="199"/>
      <c r="J122" s="199"/>
      <c r="K122" s="199"/>
      <c r="L122" s="199"/>
      <c r="M122" s="200"/>
      <c r="N122" s="198"/>
      <c r="O122" s="200"/>
      <c r="P122" s="202"/>
    </row>
    <row r="123" spans="1:16" ht="20.25" customHeight="1">
      <c r="A123" s="219"/>
      <c r="B123" s="83"/>
      <c r="C123" s="92"/>
      <c r="D123" s="196"/>
      <c r="E123" s="197"/>
      <c r="F123" s="198"/>
      <c r="G123" s="199"/>
      <c r="H123" s="199"/>
      <c r="I123" s="199"/>
      <c r="J123" s="199"/>
      <c r="K123" s="199"/>
      <c r="L123" s="199"/>
      <c r="M123" s="200"/>
      <c r="N123" s="198"/>
      <c r="O123" s="200"/>
      <c r="P123" s="202"/>
    </row>
    <row r="124" spans="1:16" ht="20.25" customHeight="1">
      <c r="A124" s="219"/>
      <c r="B124" s="83"/>
      <c r="C124" s="92"/>
      <c r="D124" s="196"/>
      <c r="E124" s="197"/>
      <c r="F124" s="198"/>
      <c r="G124" s="199"/>
      <c r="H124" s="199"/>
      <c r="I124" s="199"/>
      <c r="J124" s="199"/>
      <c r="K124" s="199"/>
      <c r="L124" s="199"/>
      <c r="M124" s="200"/>
      <c r="N124" s="198"/>
      <c r="O124" s="200"/>
      <c r="P124" s="202"/>
    </row>
    <row r="125" spans="1:16" ht="20.25" customHeight="1">
      <c r="A125" s="219"/>
      <c r="B125" s="83"/>
      <c r="C125" s="92"/>
      <c r="D125" s="196"/>
      <c r="E125" s="197"/>
      <c r="F125" s="198"/>
      <c r="G125" s="199"/>
      <c r="H125" s="199"/>
      <c r="I125" s="199"/>
      <c r="J125" s="199"/>
      <c r="K125" s="199"/>
      <c r="L125" s="199"/>
      <c r="M125" s="200"/>
      <c r="N125" s="198"/>
      <c r="O125" s="200"/>
      <c r="P125" s="202"/>
    </row>
    <row r="126" spans="1:16" ht="20.25" customHeight="1">
      <c r="A126" s="219"/>
      <c r="B126" s="83"/>
      <c r="C126" s="92"/>
      <c r="D126" s="196"/>
      <c r="E126" s="197"/>
      <c r="F126" s="198"/>
      <c r="G126" s="199"/>
      <c r="H126" s="199"/>
      <c r="I126" s="199"/>
      <c r="J126" s="199"/>
      <c r="K126" s="199"/>
      <c r="L126" s="199"/>
      <c r="M126" s="200"/>
      <c r="N126" s="198"/>
      <c r="O126" s="200"/>
      <c r="P126" s="202"/>
    </row>
    <row r="127" spans="1:16" ht="20.25" customHeight="1">
      <c r="A127" s="219"/>
      <c r="B127" s="83"/>
      <c r="C127" s="92"/>
      <c r="D127" s="196"/>
      <c r="E127" s="197"/>
      <c r="F127" s="198"/>
      <c r="G127" s="199"/>
      <c r="H127" s="199"/>
      <c r="I127" s="199"/>
      <c r="J127" s="199"/>
      <c r="K127" s="199"/>
      <c r="L127" s="199"/>
      <c r="M127" s="200"/>
      <c r="N127" s="198"/>
      <c r="O127" s="200"/>
      <c r="P127" s="202"/>
    </row>
    <row r="128" spans="1:16" ht="20.25" customHeight="1">
      <c r="A128" s="220"/>
      <c r="B128" s="83"/>
      <c r="C128" s="92"/>
      <c r="D128" s="196"/>
      <c r="E128" s="197"/>
      <c r="F128" s="198"/>
      <c r="G128" s="199"/>
      <c r="H128" s="199"/>
      <c r="I128" s="199"/>
      <c r="J128" s="199"/>
      <c r="K128" s="199"/>
      <c r="L128" s="199"/>
      <c r="M128" s="200"/>
      <c r="N128" s="198"/>
      <c r="O128" s="200"/>
      <c r="P128" s="202"/>
    </row>
    <row r="129" spans="1:16" ht="20.25" customHeight="1">
      <c r="A129" s="220"/>
      <c r="B129" s="83"/>
      <c r="C129" s="92"/>
      <c r="D129" s="196"/>
      <c r="E129" s="197"/>
      <c r="F129" s="198"/>
      <c r="G129" s="199"/>
      <c r="H129" s="199"/>
      <c r="I129" s="199"/>
      <c r="J129" s="199"/>
      <c r="K129" s="199"/>
      <c r="L129" s="199"/>
      <c r="M129" s="200"/>
      <c r="N129" s="198"/>
      <c r="O129" s="200"/>
      <c r="P129" s="202"/>
    </row>
    <row r="130" spans="1:16" ht="20.25" customHeight="1">
      <c r="A130" s="221"/>
      <c r="B130" s="84"/>
      <c r="C130" s="93"/>
      <c r="D130" s="207"/>
      <c r="E130" s="208"/>
      <c r="F130" s="194"/>
      <c r="G130" s="206"/>
      <c r="H130" s="206"/>
      <c r="I130" s="206"/>
      <c r="J130" s="206"/>
      <c r="K130" s="206"/>
      <c r="L130" s="206"/>
      <c r="M130" s="195"/>
      <c r="N130" s="194"/>
      <c r="O130" s="195"/>
      <c r="P130" s="203"/>
    </row>
    <row r="131" spans="1:16" ht="20.25" customHeight="1">
      <c r="A131" s="219">
        <v>13</v>
      </c>
      <c r="B131" s="102" t="str">
        <f>IF('PL33'!B23="","",'PL33'!B23)</f>
        <v xml:space="preserve">Nguyễn Thị Ngọc </v>
      </c>
      <c r="C131" s="103" t="str">
        <f>IF('PL33'!C23="","",'PL33'!C23)</f>
        <v xml:space="preserve">Hiền </v>
      </c>
      <c r="D131" s="222"/>
      <c r="E131" s="223"/>
      <c r="F131" s="224"/>
      <c r="G131" s="225"/>
      <c r="H131" s="225"/>
      <c r="I131" s="225"/>
      <c r="J131" s="225"/>
      <c r="K131" s="225"/>
      <c r="L131" s="225"/>
      <c r="M131" s="226"/>
      <c r="N131" s="224"/>
      <c r="O131" s="226"/>
      <c r="P131" s="201">
        <f>N131+N132+N133+N134+N135+N136+N137+N138+N139+N140</f>
        <v>0</v>
      </c>
    </row>
    <row r="132" spans="1:16" ht="20.25" customHeight="1">
      <c r="A132" s="219"/>
      <c r="B132" s="83"/>
      <c r="C132" s="92"/>
      <c r="D132" s="196"/>
      <c r="E132" s="197"/>
      <c r="F132" s="198"/>
      <c r="G132" s="199"/>
      <c r="H132" s="199"/>
      <c r="I132" s="199"/>
      <c r="J132" s="199"/>
      <c r="K132" s="199"/>
      <c r="L132" s="199"/>
      <c r="M132" s="200"/>
      <c r="N132" s="198"/>
      <c r="O132" s="200"/>
      <c r="P132" s="202"/>
    </row>
    <row r="133" spans="1:16" ht="20.25" customHeight="1">
      <c r="A133" s="219"/>
      <c r="B133" s="83"/>
      <c r="C133" s="92"/>
      <c r="D133" s="196"/>
      <c r="E133" s="197"/>
      <c r="F133" s="198"/>
      <c r="G133" s="199"/>
      <c r="H133" s="199"/>
      <c r="I133" s="199"/>
      <c r="J133" s="199"/>
      <c r="K133" s="199"/>
      <c r="L133" s="199"/>
      <c r="M133" s="200"/>
      <c r="N133" s="198"/>
      <c r="O133" s="200"/>
      <c r="P133" s="202"/>
    </row>
    <row r="134" spans="1:16" ht="20.25" customHeight="1">
      <c r="A134" s="219"/>
      <c r="B134" s="83"/>
      <c r="C134" s="92"/>
      <c r="D134" s="196"/>
      <c r="E134" s="197"/>
      <c r="F134" s="198"/>
      <c r="G134" s="199"/>
      <c r="H134" s="199"/>
      <c r="I134" s="199"/>
      <c r="J134" s="199"/>
      <c r="K134" s="199"/>
      <c r="L134" s="199"/>
      <c r="M134" s="200"/>
      <c r="N134" s="198"/>
      <c r="O134" s="200"/>
      <c r="P134" s="202"/>
    </row>
    <row r="135" spans="1:16" ht="20.25" customHeight="1">
      <c r="A135" s="219"/>
      <c r="B135" s="83"/>
      <c r="C135" s="92"/>
      <c r="D135" s="196"/>
      <c r="E135" s="197"/>
      <c r="F135" s="198"/>
      <c r="G135" s="199"/>
      <c r="H135" s="199"/>
      <c r="I135" s="199"/>
      <c r="J135" s="199"/>
      <c r="K135" s="199"/>
      <c r="L135" s="199"/>
      <c r="M135" s="200"/>
      <c r="N135" s="198"/>
      <c r="O135" s="200"/>
      <c r="P135" s="202"/>
    </row>
    <row r="136" spans="1:16" ht="20.25" customHeight="1">
      <c r="A136" s="219"/>
      <c r="B136" s="83"/>
      <c r="C136" s="92"/>
      <c r="D136" s="196"/>
      <c r="E136" s="197"/>
      <c r="F136" s="198"/>
      <c r="G136" s="199"/>
      <c r="H136" s="199"/>
      <c r="I136" s="199"/>
      <c r="J136" s="199"/>
      <c r="K136" s="199"/>
      <c r="L136" s="199"/>
      <c r="M136" s="200"/>
      <c r="N136" s="198"/>
      <c r="O136" s="200"/>
      <c r="P136" s="202"/>
    </row>
    <row r="137" spans="1:16" ht="20.25" customHeight="1">
      <c r="A137" s="219"/>
      <c r="B137" s="83"/>
      <c r="C137" s="92"/>
      <c r="D137" s="196"/>
      <c r="E137" s="197"/>
      <c r="F137" s="198"/>
      <c r="G137" s="199"/>
      <c r="H137" s="199"/>
      <c r="I137" s="199"/>
      <c r="J137" s="199"/>
      <c r="K137" s="199"/>
      <c r="L137" s="199"/>
      <c r="M137" s="200"/>
      <c r="N137" s="198"/>
      <c r="O137" s="200"/>
      <c r="P137" s="202"/>
    </row>
    <row r="138" spans="1:16" ht="20.25" customHeight="1">
      <c r="A138" s="220"/>
      <c r="B138" s="83"/>
      <c r="C138" s="92"/>
      <c r="D138" s="196"/>
      <c r="E138" s="197"/>
      <c r="F138" s="198"/>
      <c r="G138" s="199"/>
      <c r="H138" s="199"/>
      <c r="I138" s="199"/>
      <c r="J138" s="199"/>
      <c r="K138" s="199"/>
      <c r="L138" s="199"/>
      <c r="M138" s="200"/>
      <c r="N138" s="198"/>
      <c r="O138" s="200"/>
      <c r="P138" s="202"/>
    </row>
    <row r="139" spans="1:16" ht="20.25" customHeight="1">
      <c r="A139" s="220"/>
      <c r="B139" s="83"/>
      <c r="C139" s="92"/>
      <c r="D139" s="196"/>
      <c r="E139" s="197"/>
      <c r="F139" s="198"/>
      <c r="G139" s="199"/>
      <c r="H139" s="199"/>
      <c r="I139" s="199"/>
      <c r="J139" s="199"/>
      <c r="K139" s="199"/>
      <c r="L139" s="199"/>
      <c r="M139" s="200"/>
      <c r="N139" s="198"/>
      <c r="O139" s="200"/>
      <c r="P139" s="202"/>
    </row>
    <row r="140" spans="1:16" ht="20.25" customHeight="1">
      <c r="A140" s="232"/>
      <c r="B140" s="84"/>
      <c r="C140" s="93"/>
      <c r="D140" s="227"/>
      <c r="E140" s="228"/>
      <c r="F140" s="229"/>
      <c r="G140" s="230"/>
      <c r="H140" s="230"/>
      <c r="I140" s="230"/>
      <c r="J140" s="230"/>
      <c r="K140" s="230"/>
      <c r="L140" s="230"/>
      <c r="M140" s="231"/>
      <c r="N140" s="229"/>
      <c r="O140" s="231"/>
      <c r="P140" s="203"/>
    </row>
    <row r="141" spans="1:16" ht="20.25" customHeight="1">
      <c r="A141" s="209">
        <v>14</v>
      </c>
      <c r="B141" s="102" t="str">
        <f>IF('PL33'!B24="","",'PL33'!B24)</f>
        <v>Trần Trung</v>
      </c>
      <c r="C141" s="103" t="str">
        <f>IF('PL33'!C24="","",'PL33'!C24)</f>
        <v>Hiếu</v>
      </c>
      <c r="D141" s="213"/>
      <c r="E141" s="214"/>
      <c r="F141" s="215"/>
      <c r="G141" s="216"/>
      <c r="H141" s="216"/>
      <c r="I141" s="216"/>
      <c r="J141" s="216"/>
      <c r="K141" s="216"/>
      <c r="L141" s="216"/>
      <c r="M141" s="217"/>
      <c r="N141" s="215"/>
      <c r="O141" s="217"/>
      <c r="P141" s="201">
        <f>N141+N142+N143+N144+N145+N146+N147+N148+N149+N150</f>
        <v>0</v>
      </c>
    </row>
    <row r="142" spans="1:16" ht="20.25" customHeight="1">
      <c r="A142" s="210"/>
      <c r="B142" s="83"/>
      <c r="C142" s="92"/>
      <c r="D142" s="196"/>
      <c r="E142" s="197"/>
      <c r="F142" s="198"/>
      <c r="G142" s="199"/>
      <c r="H142" s="199"/>
      <c r="I142" s="199"/>
      <c r="J142" s="199"/>
      <c r="K142" s="199"/>
      <c r="L142" s="199"/>
      <c r="M142" s="200"/>
      <c r="N142" s="198"/>
      <c r="O142" s="200"/>
      <c r="P142" s="202"/>
    </row>
    <row r="143" spans="1:16" ht="20.25" customHeight="1">
      <c r="A143" s="210"/>
      <c r="B143" s="83"/>
      <c r="C143" s="92"/>
      <c r="D143" s="196"/>
      <c r="E143" s="197"/>
      <c r="F143" s="198"/>
      <c r="G143" s="199"/>
      <c r="H143" s="199"/>
      <c r="I143" s="199"/>
      <c r="J143" s="199"/>
      <c r="K143" s="199"/>
      <c r="L143" s="199"/>
      <c r="M143" s="200"/>
      <c r="N143" s="198"/>
      <c r="O143" s="200"/>
      <c r="P143" s="202"/>
    </row>
    <row r="144" spans="1:16" ht="20.25" customHeight="1">
      <c r="A144" s="210"/>
      <c r="B144" s="83"/>
      <c r="C144" s="92"/>
      <c r="D144" s="196"/>
      <c r="E144" s="197"/>
      <c r="F144" s="198"/>
      <c r="G144" s="199"/>
      <c r="H144" s="199"/>
      <c r="I144" s="199"/>
      <c r="J144" s="199"/>
      <c r="K144" s="199"/>
      <c r="L144" s="199"/>
      <c r="M144" s="200"/>
      <c r="N144" s="198"/>
      <c r="O144" s="200"/>
      <c r="P144" s="202"/>
    </row>
    <row r="145" spans="1:16" ht="20.25" customHeight="1">
      <c r="A145" s="210"/>
      <c r="B145" s="83"/>
      <c r="C145" s="92"/>
      <c r="D145" s="196"/>
      <c r="E145" s="197"/>
      <c r="F145" s="198"/>
      <c r="G145" s="199"/>
      <c r="H145" s="199"/>
      <c r="I145" s="199"/>
      <c r="J145" s="199"/>
      <c r="K145" s="199"/>
      <c r="L145" s="199"/>
      <c r="M145" s="200"/>
      <c r="N145" s="198"/>
      <c r="O145" s="200"/>
      <c r="P145" s="202"/>
    </row>
    <row r="146" spans="1:16" ht="20.25" customHeight="1">
      <c r="A146" s="210"/>
      <c r="B146" s="83"/>
      <c r="C146" s="92"/>
      <c r="D146" s="196"/>
      <c r="E146" s="197"/>
      <c r="F146" s="198"/>
      <c r="G146" s="199"/>
      <c r="H146" s="199"/>
      <c r="I146" s="199"/>
      <c r="J146" s="199"/>
      <c r="K146" s="199"/>
      <c r="L146" s="199"/>
      <c r="M146" s="200"/>
      <c r="N146" s="198"/>
      <c r="O146" s="200"/>
      <c r="P146" s="202"/>
    </row>
    <row r="147" spans="1:16" ht="20.25" customHeight="1">
      <c r="A147" s="210"/>
      <c r="B147" s="83"/>
      <c r="C147" s="92"/>
      <c r="D147" s="196"/>
      <c r="E147" s="197"/>
      <c r="F147" s="198"/>
      <c r="G147" s="199"/>
      <c r="H147" s="199"/>
      <c r="I147" s="199"/>
      <c r="J147" s="199"/>
      <c r="K147" s="199"/>
      <c r="L147" s="199"/>
      <c r="M147" s="200"/>
      <c r="N147" s="198"/>
      <c r="O147" s="200"/>
      <c r="P147" s="202"/>
    </row>
    <row r="148" spans="1:16" ht="20.25" customHeight="1">
      <c r="A148" s="211"/>
      <c r="B148" s="83"/>
      <c r="C148" s="92"/>
      <c r="D148" s="196"/>
      <c r="E148" s="197"/>
      <c r="F148" s="198"/>
      <c r="G148" s="199"/>
      <c r="H148" s="199"/>
      <c r="I148" s="199"/>
      <c r="J148" s="199"/>
      <c r="K148" s="199"/>
      <c r="L148" s="199"/>
      <c r="M148" s="200"/>
      <c r="N148" s="198"/>
      <c r="O148" s="200"/>
      <c r="P148" s="202"/>
    </row>
    <row r="149" spans="1:16" ht="20.25" customHeight="1">
      <c r="A149" s="211"/>
      <c r="B149" s="83"/>
      <c r="C149" s="92"/>
      <c r="D149" s="196"/>
      <c r="E149" s="197"/>
      <c r="F149" s="198"/>
      <c r="G149" s="199"/>
      <c r="H149" s="199"/>
      <c r="I149" s="199"/>
      <c r="J149" s="199"/>
      <c r="K149" s="199"/>
      <c r="L149" s="199"/>
      <c r="M149" s="200"/>
      <c r="N149" s="198"/>
      <c r="O149" s="200"/>
      <c r="P149" s="202"/>
    </row>
    <row r="150" spans="1:16" ht="20.25" customHeight="1">
      <c r="A150" s="212"/>
      <c r="B150" s="84"/>
      <c r="C150" s="93"/>
      <c r="D150" s="204"/>
      <c r="E150" s="205"/>
      <c r="F150" s="194"/>
      <c r="G150" s="206"/>
      <c r="H150" s="206"/>
      <c r="I150" s="206"/>
      <c r="J150" s="206"/>
      <c r="K150" s="206"/>
      <c r="L150" s="206"/>
      <c r="M150" s="195"/>
      <c r="N150" s="194"/>
      <c r="O150" s="195"/>
      <c r="P150" s="203"/>
    </row>
    <row r="151" spans="1:16" ht="20.25" customHeight="1">
      <c r="A151" s="218">
        <v>15</v>
      </c>
      <c r="B151" s="102" t="str">
        <f>IF('PL33'!B25="","",'PL33'!B25)</f>
        <v xml:space="preserve">Mạnh Lê </v>
      </c>
      <c r="C151" s="103" t="str">
        <f>IF('PL33'!C25="","",'PL33'!C25)</f>
        <v xml:space="preserve">Hoàn </v>
      </c>
      <c r="D151" s="222"/>
      <c r="E151" s="223"/>
      <c r="F151" s="224"/>
      <c r="G151" s="225"/>
      <c r="H151" s="225"/>
      <c r="I151" s="225"/>
      <c r="J151" s="225"/>
      <c r="K151" s="225"/>
      <c r="L151" s="225"/>
      <c r="M151" s="226"/>
      <c r="N151" s="224"/>
      <c r="O151" s="226"/>
      <c r="P151" s="201">
        <f>N151+N152+N153+N154+N155+N156+N157+N158+N159+N160</f>
        <v>0</v>
      </c>
    </row>
    <row r="152" spans="1:16" ht="20.25" customHeight="1">
      <c r="A152" s="220"/>
      <c r="B152" s="83"/>
      <c r="C152" s="92"/>
      <c r="D152" s="196"/>
      <c r="E152" s="197"/>
      <c r="F152" s="198"/>
      <c r="G152" s="199"/>
      <c r="H152" s="199"/>
      <c r="I152" s="199"/>
      <c r="J152" s="199"/>
      <c r="K152" s="199"/>
      <c r="L152" s="199"/>
      <c r="M152" s="200"/>
      <c r="N152" s="198"/>
      <c r="O152" s="200"/>
      <c r="P152" s="202"/>
    </row>
    <row r="153" spans="1:16" ht="20.25" customHeight="1">
      <c r="A153" s="220"/>
      <c r="B153" s="83"/>
      <c r="C153" s="92"/>
      <c r="D153" s="196"/>
      <c r="E153" s="197"/>
      <c r="F153" s="198"/>
      <c r="G153" s="199"/>
      <c r="H153" s="199"/>
      <c r="I153" s="199"/>
      <c r="J153" s="199"/>
      <c r="K153" s="199"/>
      <c r="L153" s="199"/>
      <c r="M153" s="200"/>
      <c r="N153" s="198"/>
      <c r="O153" s="200"/>
      <c r="P153" s="202"/>
    </row>
    <row r="154" spans="1:16" ht="20.25" customHeight="1">
      <c r="A154" s="220"/>
      <c r="B154" s="83"/>
      <c r="C154" s="92"/>
      <c r="D154" s="196"/>
      <c r="E154" s="197"/>
      <c r="F154" s="198"/>
      <c r="G154" s="199"/>
      <c r="H154" s="199"/>
      <c r="I154" s="199"/>
      <c r="J154" s="199"/>
      <c r="K154" s="199"/>
      <c r="L154" s="199"/>
      <c r="M154" s="200"/>
      <c r="N154" s="198"/>
      <c r="O154" s="200"/>
      <c r="P154" s="202"/>
    </row>
    <row r="155" spans="1:16" ht="20.25" customHeight="1">
      <c r="A155" s="220"/>
      <c r="B155" s="83"/>
      <c r="C155" s="92"/>
      <c r="D155" s="196"/>
      <c r="E155" s="197"/>
      <c r="F155" s="198"/>
      <c r="G155" s="199"/>
      <c r="H155" s="199"/>
      <c r="I155" s="199"/>
      <c r="J155" s="199"/>
      <c r="K155" s="199"/>
      <c r="L155" s="199"/>
      <c r="M155" s="200"/>
      <c r="N155" s="198"/>
      <c r="O155" s="200"/>
      <c r="P155" s="202"/>
    </row>
    <row r="156" spans="1:16" ht="20.25" customHeight="1">
      <c r="A156" s="220"/>
      <c r="B156" s="83"/>
      <c r="C156" s="92"/>
      <c r="D156" s="196"/>
      <c r="E156" s="197"/>
      <c r="F156" s="198"/>
      <c r="G156" s="199"/>
      <c r="H156" s="199"/>
      <c r="I156" s="199"/>
      <c r="J156" s="199"/>
      <c r="K156" s="199"/>
      <c r="L156" s="199"/>
      <c r="M156" s="200"/>
      <c r="N156" s="198"/>
      <c r="O156" s="200"/>
      <c r="P156" s="202"/>
    </row>
    <row r="157" spans="1:16" ht="20.25" customHeight="1">
      <c r="A157" s="220"/>
      <c r="B157" s="83"/>
      <c r="C157" s="92"/>
      <c r="D157" s="196"/>
      <c r="E157" s="197"/>
      <c r="F157" s="198"/>
      <c r="G157" s="199"/>
      <c r="H157" s="199"/>
      <c r="I157" s="199"/>
      <c r="J157" s="199"/>
      <c r="K157" s="199"/>
      <c r="L157" s="199"/>
      <c r="M157" s="200"/>
      <c r="N157" s="198"/>
      <c r="O157" s="200"/>
      <c r="P157" s="202"/>
    </row>
    <row r="158" spans="1:16" ht="20.25" customHeight="1">
      <c r="A158" s="220"/>
      <c r="B158" s="83"/>
      <c r="C158" s="92"/>
      <c r="D158" s="196"/>
      <c r="E158" s="197"/>
      <c r="F158" s="198"/>
      <c r="G158" s="199"/>
      <c r="H158" s="199"/>
      <c r="I158" s="199"/>
      <c r="J158" s="199"/>
      <c r="K158" s="199"/>
      <c r="L158" s="199"/>
      <c r="M158" s="200"/>
      <c r="N158" s="198"/>
      <c r="O158" s="200"/>
      <c r="P158" s="202"/>
    </row>
    <row r="159" spans="1:16" ht="20.25" customHeight="1">
      <c r="A159" s="220"/>
      <c r="B159" s="83"/>
      <c r="C159" s="92"/>
      <c r="D159" s="196"/>
      <c r="E159" s="197"/>
      <c r="F159" s="198"/>
      <c r="G159" s="199"/>
      <c r="H159" s="199"/>
      <c r="I159" s="199"/>
      <c r="J159" s="199"/>
      <c r="K159" s="199"/>
      <c r="L159" s="199"/>
      <c r="M159" s="200"/>
      <c r="N159" s="198"/>
      <c r="O159" s="200"/>
      <c r="P159" s="202"/>
    </row>
    <row r="160" spans="1:16" ht="20.25" customHeight="1">
      <c r="A160" s="221"/>
      <c r="B160" s="84"/>
      <c r="C160" s="93"/>
      <c r="D160" s="207"/>
      <c r="E160" s="208"/>
      <c r="F160" s="194"/>
      <c r="G160" s="206"/>
      <c r="H160" s="206"/>
      <c r="I160" s="206"/>
      <c r="J160" s="206"/>
      <c r="K160" s="206"/>
      <c r="L160" s="206"/>
      <c r="M160" s="195"/>
      <c r="N160" s="194"/>
      <c r="O160" s="195"/>
      <c r="P160" s="203"/>
    </row>
    <row r="161" spans="1:16" ht="20.25" customHeight="1">
      <c r="A161" s="209">
        <v>16</v>
      </c>
      <c r="B161" s="102" t="str">
        <f>IF('PL33'!B26="","",'PL33'!B26)</f>
        <v>Lê Thế</v>
      </c>
      <c r="C161" s="103" t="str">
        <f>IF('PL33'!C26="","",'PL33'!C26)</f>
        <v xml:space="preserve">Huân </v>
      </c>
      <c r="D161" s="213"/>
      <c r="E161" s="214"/>
      <c r="F161" s="215"/>
      <c r="G161" s="216"/>
      <c r="H161" s="216"/>
      <c r="I161" s="216"/>
      <c r="J161" s="216"/>
      <c r="K161" s="216"/>
      <c r="L161" s="216"/>
      <c r="M161" s="217"/>
      <c r="N161" s="215"/>
      <c r="O161" s="217"/>
      <c r="P161" s="201">
        <f>N161+N162+N163+N164+N165+N166+N167+N168+N169+N170</f>
        <v>0</v>
      </c>
    </row>
    <row r="162" spans="1:16" ht="20.25" customHeight="1">
      <c r="A162" s="210"/>
      <c r="B162" s="83"/>
      <c r="C162" s="92"/>
      <c r="D162" s="196"/>
      <c r="E162" s="197"/>
      <c r="F162" s="198"/>
      <c r="G162" s="199"/>
      <c r="H162" s="199"/>
      <c r="I162" s="199"/>
      <c r="J162" s="199"/>
      <c r="K162" s="199"/>
      <c r="L162" s="199"/>
      <c r="M162" s="200"/>
      <c r="N162" s="198"/>
      <c r="O162" s="200"/>
      <c r="P162" s="202"/>
    </row>
    <row r="163" spans="1:16" ht="20.25" customHeight="1">
      <c r="A163" s="210"/>
      <c r="B163" s="83"/>
      <c r="C163" s="92"/>
      <c r="D163" s="196"/>
      <c r="E163" s="197"/>
      <c r="F163" s="198"/>
      <c r="G163" s="199"/>
      <c r="H163" s="199"/>
      <c r="I163" s="199"/>
      <c r="J163" s="199"/>
      <c r="K163" s="199"/>
      <c r="L163" s="199"/>
      <c r="M163" s="200"/>
      <c r="N163" s="198"/>
      <c r="O163" s="200"/>
      <c r="P163" s="202"/>
    </row>
    <row r="164" spans="1:16" ht="20.25" customHeight="1">
      <c r="A164" s="210"/>
      <c r="B164" s="83"/>
      <c r="C164" s="92"/>
      <c r="D164" s="196"/>
      <c r="E164" s="197"/>
      <c r="F164" s="198"/>
      <c r="G164" s="199"/>
      <c r="H164" s="199"/>
      <c r="I164" s="199"/>
      <c r="J164" s="199"/>
      <c r="K164" s="199"/>
      <c r="L164" s="199"/>
      <c r="M164" s="200"/>
      <c r="N164" s="198"/>
      <c r="O164" s="200"/>
      <c r="P164" s="202"/>
    </row>
    <row r="165" spans="1:16" ht="20.25" customHeight="1">
      <c r="A165" s="210"/>
      <c r="B165" s="83"/>
      <c r="C165" s="92"/>
      <c r="D165" s="196"/>
      <c r="E165" s="197"/>
      <c r="F165" s="198"/>
      <c r="G165" s="199"/>
      <c r="H165" s="199"/>
      <c r="I165" s="199"/>
      <c r="J165" s="199"/>
      <c r="K165" s="199"/>
      <c r="L165" s="199"/>
      <c r="M165" s="200"/>
      <c r="N165" s="198"/>
      <c r="O165" s="200"/>
      <c r="P165" s="202"/>
    </row>
    <row r="166" spans="1:16" ht="20.25" customHeight="1">
      <c r="A166" s="210"/>
      <c r="B166" s="83"/>
      <c r="C166" s="92"/>
      <c r="D166" s="196"/>
      <c r="E166" s="197"/>
      <c r="F166" s="198"/>
      <c r="G166" s="199"/>
      <c r="H166" s="199"/>
      <c r="I166" s="199"/>
      <c r="J166" s="199"/>
      <c r="K166" s="199"/>
      <c r="L166" s="199"/>
      <c r="M166" s="200"/>
      <c r="N166" s="198"/>
      <c r="O166" s="200"/>
      <c r="P166" s="202"/>
    </row>
    <row r="167" spans="1:16" ht="20.25" customHeight="1">
      <c r="A167" s="210"/>
      <c r="B167" s="83"/>
      <c r="C167" s="92"/>
      <c r="D167" s="196"/>
      <c r="E167" s="197"/>
      <c r="F167" s="198"/>
      <c r="G167" s="199"/>
      <c r="H167" s="199"/>
      <c r="I167" s="199"/>
      <c r="J167" s="199"/>
      <c r="K167" s="199"/>
      <c r="L167" s="199"/>
      <c r="M167" s="200"/>
      <c r="N167" s="198"/>
      <c r="O167" s="200"/>
      <c r="P167" s="202"/>
    </row>
    <row r="168" spans="1:16" ht="20.25" customHeight="1">
      <c r="A168" s="211"/>
      <c r="B168" s="83"/>
      <c r="C168" s="92"/>
      <c r="D168" s="196"/>
      <c r="E168" s="197"/>
      <c r="F168" s="198"/>
      <c r="G168" s="199"/>
      <c r="H168" s="199"/>
      <c r="I168" s="199"/>
      <c r="J168" s="199"/>
      <c r="K168" s="199"/>
      <c r="L168" s="199"/>
      <c r="M168" s="200"/>
      <c r="N168" s="198"/>
      <c r="O168" s="200"/>
      <c r="P168" s="202"/>
    </row>
    <row r="169" spans="1:16" ht="20.25" customHeight="1">
      <c r="A169" s="211"/>
      <c r="B169" s="83"/>
      <c r="C169" s="92"/>
      <c r="D169" s="196"/>
      <c r="E169" s="197"/>
      <c r="F169" s="198"/>
      <c r="G169" s="199"/>
      <c r="H169" s="199"/>
      <c r="I169" s="199"/>
      <c r="J169" s="199"/>
      <c r="K169" s="199"/>
      <c r="L169" s="199"/>
      <c r="M169" s="200"/>
      <c r="N169" s="198"/>
      <c r="O169" s="200"/>
      <c r="P169" s="202"/>
    </row>
    <row r="170" spans="1:16" ht="20.25" customHeight="1">
      <c r="A170" s="212"/>
      <c r="B170" s="84"/>
      <c r="C170" s="93"/>
      <c r="D170" s="204"/>
      <c r="E170" s="205"/>
      <c r="F170" s="194"/>
      <c r="G170" s="206"/>
      <c r="H170" s="206"/>
      <c r="I170" s="206"/>
      <c r="J170" s="206"/>
      <c r="K170" s="206"/>
      <c r="L170" s="206"/>
      <c r="M170" s="195"/>
      <c r="N170" s="194"/>
      <c r="O170" s="195"/>
      <c r="P170" s="203"/>
    </row>
    <row r="171" spans="1:16" ht="20.25" customHeight="1">
      <c r="A171" s="218">
        <v>17</v>
      </c>
      <c r="B171" s="102" t="str">
        <f>IF('PL33'!B27="","",'PL33'!B27)</f>
        <v>Tăng Cẩm</v>
      </c>
      <c r="C171" s="103" t="str">
        <f>IF('PL33'!C27="","",'PL33'!C27)</f>
        <v>Huê</v>
      </c>
      <c r="D171" s="222"/>
      <c r="E171" s="223"/>
      <c r="F171" s="224"/>
      <c r="G171" s="225"/>
      <c r="H171" s="225"/>
      <c r="I171" s="225"/>
      <c r="J171" s="225"/>
      <c r="K171" s="225"/>
      <c r="L171" s="225"/>
      <c r="M171" s="226"/>
      <c r="N171" s="224"/>
      <c r="O171" s="226"/>
      <c r="P171" s="201">
        <f>N171+N172+N173+N174+N175+N176+N177+N178+N179+N180</f>
        <v>0</v>
      </c>
    </row>
    <row r="172" spans="1:16" ht="20.25" customHeight="1">
      <c r="A172" s="220"/>
      <c r="B172" s="83"/>
      <c r="C172" s="92"/>
      <c r="D172" s="196"/>
      <c r="E172" s="197"/>
      <c r="F172" s="198"/>
      <c r="G172" s="199"/>
      <c r="H172" s="199"/>
      <c r="I172" s="199"/>
      <c r="J172" s="199"/>
      <c r="K172" s="199"/>
      <c r="L172" s="199"/>
      <c r="M172" s="200"/>
      <c r="N172" s="198"/>
      <c r="O172" s="200"/>
      <c r="P172" s="202"/>
    </row>
    <row r="173" spans="1:16" ht="20.25" customHeight="1">
      <c r="A173" s="220"/>
      <c r="B173" s="83"/>
      <c r="C173" s="92"/>
      <c r="D173" s="196"/>
      <c r="E173" s="197"/>
      <c r="F173" s="198"/>
      <c r="G173" s="199"/>
      <c r="H173" s="199"/>
      <c r="I173" s="199"/>
      <c r="J173" s="199"/>
      <c r="K173" s="199"/>
      <c r="L173" s="199"/>
      <c r="M173" s="200"/>
      <c r="N173" s="198"/>
      <c r="O173" s="200"/>
      <c r="P173" s="202"/>
    </row>
    <row r="174" spans="1:16" ht="20.25" customHeight="1">
      <c r="A174" s="220"/>
      <c r="B174" s="83"/>
      <c r="C174" s="92"/>
      <c r="D174" s="196"/>
      <c r="E174" s="197"/>
      <c r="F174" s="198"/>
      <c r="G174" s="199"/>
      <c r="H174" s="199"/>
      <c r="I174" s="199"/>
      <c r="J174" s="199"/>
      <c r="K174" s="199"/>
      <c r="L174" s="199"/>
      <c r="M174" s="200"/>
      <c r="N174" s="198"/>
      <c r="O174" s="200"/>
      <c r="P174" s="202"/>
    </row>
    <row r="175" spans="1:16" ht="20.25" customHeight="1">
      <c r="A175" s="220"/>
      <c r="B175" s="83"/>
      <c r="C175" s="92"/>
      <c r="D175" s="196"/>
      <c r="E175" s="197"/>
      <c r="F175" s="198"/>
      <c r="G175" s="199"/>
      <c r="H175" s="199"/>
      <c r="I175" s="199"/>
      <c r="J175" s="199"/>
      <c r="K175" s="199"/>
      <c r="L175" s="199"/>
      <c r="M175" s="200"/>
      <c r="N175" s="198"/>
      <c r="O175" s="200"/>
      <c r="P175" s="202"/>
    </row>
    <row r="176" spans="1:16" ht="20.25" customHeight="1">
      <c r="A176" s="220"/>
      <c r="B176" s="83"/>
      <c r="C176" s="92"/>
      <c r="D176" s="196"/>
      <c r="E176" s="197"/>
      <c r="F176" s="198"/>
      <c r="G176" s="199"/>
      <c r="H176" s="199"/>
      <c r="I176" s="199"/>
      <c r="J176" s="199"/>
      <c r="K176" s="199"/>
      <c r="L176" s="199"/>
      <c r="M176" s="200"/>
      <c r="N176" s="198"/>
      <c r="O176" s="200"/>
      <c r="P176" s="202"/>
    </row>
    <row r="177" spans="1:16" ht="20.25" customHeight="1">
      <c r="A177" s="220"/>
      <c r="B177" s="83"/>
      <c r="C177" s="92"/>
      <c r="D177" s="196"/>
      <c r="E177" s="197"/>
      <c r="F177" s="198"/>
      <c r="G177" s="199"/>
      <c r="H177" s="199"/>
      <c r="I177" s="199"/>
      <c r="J177" s="199"/>
      <c r="K177" s="199"/>
      <c r="L177" s="199"/>
      <c r="M177" s="200"/>
      <c r="N177" s="198"/>
      <c r="O177" s="200"/>
      <c r="P177" s="202"/>
    </row>
    <row r="178" spans="1:16" ht="20.25" customHeight="1">
      <c r="A178" s="220"/>
      <c r="B178" s="83"/>
      <c r="C178" s="92"/>
      <c r="D178" s="196"/>
      <c r="E178" s="197"/>
      <c r="F178" s="198"/>
      <c r="G178" s="199"/>
      <c r="H178" s="199"/>
      <c r="I178" s="199"/>
      <c r="J178" s="199"/>
      <c r="K178" s="199"/>
      <c r="L178" s="199"/>
      <c r="M178" s="200"/>
      <c r="N178" s="198"/>
      <c r="O178" s="200"/>
      <c r="P178" s="202"/>
    </row>
    <row r="179" spans="1:16" ht="20.25" customHeight="1">
      <c r="A179" s="220"/>
      <c r="B179" s="83"/>
      <c r="C179" s="92"/>
      <c r="D179" s="196"/>
      <c r="E179" s="197"/>
      <c r="F179" s="198"/>
      <c r="G179" s="199"/>
      <c r="H179" s="199"/>
      <c r="I179" s="199"/>
      <c r="J179" s="199"/>
      <c r="K179" s="199"/>
      <c r="L179" s="199"/>
      <c r="M179" s="200"/>
      <c r="N179" s="198"/>
      <c r="O179" s="200"/>
      <c r="P179" s="202"/>
    </row>
    <row r="180" spans="1:16" ht="20.25" customHeight="1">
      <c r="A180" s="221"/>
      <c r="B180" s="84"/>
      <c r="C180" s="93"/>
      <c r="D180" s="207"/>
      <c r="E180" s="208"/>
      <c r="F180" s="194"/>
      <c r="G180" s="206"/>
      <c r="H180" s="206"/>
      <c r="I180" s="206"/>
      <c r="J180" s="206"/>
      <c r="K180" s="206"/>
      <c r="L180" s="206"/>
      <c r="M180" s="195"/>
      <c r="N180" s="194"/>
      <c r="O180" s="195"/>
      <c r="P180" s="203"/>
    </row>
    <row r="181" spans="1:16" ht="20.25" customHeight="1">
      <c r="A181" s="219">
        <v>18</v>
      </c>
      <c r="B181" s="102" t="str">
        <f>IF('PL33'!B28="","",'PL33'!B28)</f>
        <v>Nguyễn Thùy</v>
      </c>
      <c r="C181" s="103" t="str">
        <f>IF('PL33'!C28="","",'PL33'!C28)</f>
        <v>Linh</v>
      </c>
      <c r="D181" s="222"/>
      <c r="E181" s="223"/>
      <c r="F181" s="224"/>
      <c r="G181" s="225"/>
      <c r="H181" s="225"/>
      <c r="I181" s="225"/>
      <c r="J181" s="225"/>
      <c r="K181" s="225"/>
      <c r="L181" s="225"/>
      <c r="M181" s="226"/>
      <c r="N181" s="224"/>
      <c r="O181" s="226"/>
      <c r="P181" s="201">
        <f>N181+N182+N183+N184+N185+N186+N187+N188+N189+N190</f>
        <v>0</v>
      </c>
    </row>
    <row r="182" spans="1:16" ht="20.25" customHeight="1">
      <c r="A182" s="219"/>
      <c r="B182" s="83"/>
      <c r="C182" s="92"/>
      <c r="D182" s="196"/>
      <c r="E182" s="197"/>
      <c r="F182" s="198"/>
      <c r="G182" s="199"/>
      <c r="H182" s="199"/>
      <c r="I182" s="199"/>
      <c r="J182" s="199"/>
      <c r="K182" s="199"/>
      <c r="L182" s="199"/>
      <c r="M182" s="200"/>
      <c r="N182" s="198"/>
      <c r="O182" s="200"/>
      <c r="P182" s="202"/>
    </row>
    <row r="183" spans="1:16" ht="20.25" customHeight="1">
      <c r="A183" s="219"/>
      <c r="B183" s="83"/>
      <c r="C183" s="92"/>
      <c r="D183" s="196"/>
      <c r="E183" s="197"/>
      <c r="F183" s="198"/>
      <c r="G183" s="199"/>
      <c r="H183" s="199"/>
      <c r="I183" s="199"/>
      <c r="J183" s="199"/>
      <c r="K183" s="199"/>
      <c r="L183" s="199"/>
      <c r="M183" s="200"/>
      <c r="N183" s="198"/>
      <c r="O183" s="200"/>
      <c r="P183" s="202"/>
    </row>
    <row r="184" spans="1:16" ht="20.25" customHeight="1">
      <c r="A184" s="219"/>
      <c r="B184" s="83"/>
      <c r="C184" s="92"/>
      <c r="D184" s="196"/>
      <c r="E184" s="197"/>
      <c r="F184" s="198"/>
      <c r="G184" s="199"/>
      <c r="H184" s="199"/>
      <c r="I184" s="199"/>
      <c r="J184" s="199"/>
      <c r="K184" s="199"/>
      <c r="L184" s="199"/>
      <c r="M184" s="200"/>
      <c r="N184" s="198"/>
      <c r="O184" s="200"/>
      <c r="P184" s="202"/>
    </row>
    <row r="185" spans="1:16" ht="20.25" customHeight="1">
      <c r="A185" s="219"/>
      <c r="B185" s="83"/>
      <c r="C185" s="92"/>
      <c r="D185" s="196"/>
      <c r="E185" s="197"/>
      <c r="F185" s="198"/>
      <c r="G185" s="199"/>
      <c r="H185" s="199"/>
      <c r="I185" s="199"/>
      <c r="J185" s="199"/>
      <c r="K185" s="199"/>
      <c r="L185" s="199"/>
      <c r="M185" s="200"/>
      <c r="N185" s="198"/>
      <c r="O185" s="200"/>
      <c r="P185" s="202"/>
    </row>
    <row r="186" spans="1:16" ht="20.25" customHeight="1">
      <c r="A186" s="219"/>
      <c r="B186" s="83"/>
      <c r="C186" s="92"/>
      <c r="D186" s="196"/>
      <c r="E186" s="197"/>
      <c r="F186" s="198"/>
      <c r="G186" s="199"/>
      <c r="H186" s="199"/>
      <c r="I186" s="199"/>
      <c r="J186" s="199"/>
      <c r="K186" s="199"/>
      <c r="L186" s="199"/>
      <c r="M186" s="200"/>
      <c r="N186" s="198"/>
      <c r="O186" s="200"/>
      <c r="P186" s="202"/>
    </row>
    <row r="187" spans="1:16" ht="20.25" customHeight="1">
      <c r="A187" s="219"/>
      <c r="B187" s="83"/>
      <c r="C187" s="92"/>
      <c r="D187" s="196"/>
      <c r="E187" s="197"/>
      <c r="F187" s="198"/>
      <c r="G187" s="199"/>
      <c r="H187" s="199"/>
      <c r="I187" s="199"/>
      <c r="J187" s="199"/>
      <c r="K187" s="199"/>
      <c r="L187" s="199"/>
      <c r="M187" s="200"/>
      <c r="N187" s="198"/>
      <c r="O187" s="200"/>
      <c r="P187" s="202"/>
    </row>
    <row r="188" spans="1:16" ht="20.25" customHeight="1">
      <c r="A188" s="220"/>
      <c r="B188" s="83"/>
      <c r="C188" s="92"/>
      <c r="D188" s="196"/>
      <c r="E188" s="197"/>
      <c r="F188" s="198"/>
      <c r="G188" s="199"/>
      <c r="H188" s="199"/>
      <c r="I188" s="199"/>
      <c r="J188" s="199"/>
      <c r="K188" s="199"/>
      <c r="L188" s="199"/>
      <c r="M188" s="200"/>
      <c r="N188" s="198"/>
      <c r="O188" s="200"/>
      <c r="P188" s="202"/>
    </row>
    <row r="189" spans="1:16" ht="20.25" customHeight="1">
      <c r="A189" s="220"/>
      <c r="B189" s="83"/>
      <c r="C189" s="92"/>
      <c r="D189" s="196"/>
      <c r="E189" s="197"/>
      <c r="F189" s="198"/>
      <c r="G189" s="199"/>
      <c r="H189" s="199"/>
      <c r="I189" s="199"/>
      <c r="J189" s="199"/>
      <c r="K189" s="199"/>
      <c r="L189" s="199"/>
      <c r="M189" s="200"/>
      <c r="N189" s="198"/>
      <c r="O189" s="200"/>
      <c r="P189" s="202"/>
    </row>
    <row r="190" spans="1:16" ht="20.25" customHeight="1">
      <c r="A190" s="232"/>
      <c r="B190" s="84"/>
      <c r="C190" s="93"/>
      <c r="D190" s="227"/>
      <c r="E190" s="228"/>
      <c r="F190" s="229"/>
      <c r="G190" s="230"/>
      <c r="H190" s="230"/>
      <c r="I190" s="230"/>
      <c r="J190" s="230"/>
      <c r="K190" s="230"/>
      <c r="L190" s="230"/>
      <c r="M190" s="231"/>
      <c r="N190" s="229"/>
      <c r="O190" s="231"/>
      <c r="P190" s="203"/>
    </row>
    <row r="191" spans="1:16" ht="20.25" customHeight="1">
      <c r="A191" s="209">
        <v>19</v>
      </c>
      <c r="B191" s="102" t="str">
        <f>IF('PL33'!B29="","",'PL33'!B29)</f>
        <v xml:space="preserve">Huỳnh Ngọc </v>
      </c>
      <c r="C191" s="103" t="str">
        <f>IF('PL33'!C29="","",'PL33'!C29)</f>
        <v xml:space="preserve">Mai </v>
      </c>
      <c r="D191" s="213"/>
      <c r="E191" s="214"/>
      <c r="F191" s="215"/>
      <c r="G191" s="216"/>
      <c r="H191" s="216"/>
      <c r="I191" s="216"/>
      <c r="J191" s="216"/>
      <c r="K191" s="216"/>
      <c r="L191" s="216"/>
      <c r="M191" s="217"/>
      <c r="N191" s="215"/>
      <c r="O191" s="217"/>
      <c r="P191" s="201">
        <f>N191+N192+N193+N194+N195+N196+N197+N198+N199+N200</f>
        <v>0</v>
      </c>
    </row>
    <row r="192" spans="1:16" ht="20.25" customHeight="1">
      <c r="A192" s="210"/>
      <c r="B192" s="83"/>
      <c r="C192" s="92"/>
      <c r="D192" s="196"/>
      <c r="E192" s="197"/>
      <c r="F192" s="198"/>
      <c r="G192" s="199"/>
      <c r="H192" s="199"/>
      <c r="I192" s="199"/>
      <c r="J192" s="199"/>
      <c r="K192" s="199"/>
      <c r="L192" s="199"/>
      <c r="M192" s="200"/>
      <c r="N192" s="198"/>
      <c r="O192" s="200"/>
      <c r="P192" s="202"/>
    </row>
    <row r="193" spans="1:16" ht="20.25" customHeight="1">
      <c r="A193" s="210"/>
      <c r="B193" s="83"/>
      <c r="C193" s="92"/>
      <c r="D193" s="196"/>
      <c r="E193" s="197"/>
      <c r="F193" s="198"/>
      <c r="G193" s="199"/>
      <c r="H193" s="199"/>
      <c r="I193" s="199"/>
      <c r="J193" s="199"/>
      <c r="K193" s="199"/>
      <c r="L193" s="199"/>
      <c r="M193" s="200"/>
      <c r="N193" s="198"/>
      <c r="O193" s="200"/>
      <c r="P193" s="202"/>
    </row>
    <row r="194" spans="1:16" ht="20.25" customHeight="1">
      <c r="A194" s="210"/>
      <c r="B194" s="83"/>
      <c r="C194" s="92"/>
      <c r="D194" s="196"/>
      <c r="E194" s="197"/>
      <c r="F194" s="198"/>
      <c r="G194" s="199"/>
      <c r="H194" s="199"/>
      <c r="I194" s="199"/>
      <c r="J194" s="199"/>
      <c r="K194" s="199"/>
      <c r="L194" s="199"/>
      <c r="M194" s="200"/>
      <c r="N194" s="198"/>
      <c r="O194" s="200"/>
      <c r="P194" s="202"/>
    </row>
    <row r="195" spans="1:16" ht="20.25" customHeight="1">
      <c r="A195" s="210"/>
      <c r="B195" s="83"/>
      <c r="C195" s="92"/>
      <c r="D195" s="196"/>
      <c r="E195" s="197"/>
      <c r="F195" s="198"/>
      <c r="G195" s="199"/>
      <c r="H195" s="199"/>
      <c r="I195" s="199"/>
      <c r="J195" s="199"/>
      <c r="K195" s="199"/>
      <c r="L195" s="199"/>
      <c r="M195" s="200"/>
      <c r="N195" s="198"/>
      <c r="O195" s="200"/>
      <c r="P195" s="202"/>
    </row>
    <row r="196" spans="1:16" ht="20.25" customHeight="1">
      <c r="A196" s="210"/>
      <c r="B196" s="83"/>
      <c r="C196" s="92"/>
      <c r="D196" s="196"/>
      <c r="E196" s="197"/>
      <c r="F196" s="198"/>
      <c r="G196" s="199"/>
      <c r="H196" s="199"/>
      <c r="I196" s="199"/>
      <c r="J196" s="199"/>
      <c r="K196" s="199"/>
      <c r="L196" s="199"/>
      <c r="M196" s="200"/>
      <c r="N196" s="198"/>
      <c r="O196" s="200"/>
      <c r="P196" s="202"/>
    </row>
    <row r="197" spans="1:16" ht="20.25" customHeight="1">
      <c r="A197" s="210"/>
      <c r="B197" s="83"/>
      <c r="C197" s="92"/>
      <c r="D197" s="196"/>
      <c r="E197" s="197"/>
      <c r="F197" s="198"/>
      <c r="G197" s="199"/>
      <c r="H197" s="199"/>
      <c r="I197" s="199"/>
      <c r="J197" s="199"/>
      <c r="K197" s="199"/>
      <c r="L197" s="199"/>
      <c r="M197" s="200"/>
      <c r="N197" s="198"/>
      <c r="O197" s="200"/>
      <c r="P197" s="202"/>
    </row>
    <row r="198" spans="1:16" ht="20.25" customHeight="1">
      <c r="A198" s="211"/>
      <c r="B198" s="83"/>
      <c r="C198" s="92"/>
      <c r="D198" s="196"/>
      <c r="E198" s="197"/>
      <c r="F198" s="198"/>
      <c r="G198" s="199"/>
      <c r="H198" s="199"/>
      <c r="I198" s="199"/>
      <c r="J198" s="199"/>
      <c r="K198" s="199"/>
      <c r="L198" s="199"/>
      <c r="M198" s="200"/>
      <c r="N198" s="198"/>
      <c r="O198" s="200"/>
      <c r="P198" s="202"/>
    </row>
    <row r="199" spans="1:16" ht="20.25" customHeight="1">
      <c r="A199" s="211"/>
      <c r="B199" s="83"/>
      <c r="C199" s="92"/>
      <c r="D199" s="196"/>
      <c r="E199" s="197"/>
      <c r="F199" s="198"/>
      <c r="G199" s="199"/>
      <c r="H199" s="199"/>
      <c r="I199" s="199"/>
      <c r="J199" s="199"/>
      <c r="K199" s="199"/>
      <c r="L199" s="199"/>
      <c r="M199" s="200"/>
      <c r="N199" s="198"/>
      <c r="O199" s="200"/>
      <c r="P199" s="202"/>
    </row>
    <row r="200" spans="1:16" ht="20.25" customHeight="1">
      <c r="A200" s="212"/>
      <c r="B200" s="84"/>
      <c r="C200" s="93"/>
      <c r="D200" s="204"/>
      <c r="E200" s="205"/>
      <c r="F200" s="194"/>
      <c r="G200" s="206"/>
      <c r="H200" s="206"/>
      <c r="I200" s="206"/>
      <c r="J200" s="206"/>
      <c r="K200" s="206"/>
      <c r="L200" s="206"/>
      <c r="M200" s="195"/>
      <c r="N200" s="194"/>
      <c r="O200" s="195"/>
      <c r="P200" s="203"/>
    </row>
    <row r="201" spans="1:16" ht="20.25" customHeight="1">
      <c r="A201" s="218">
        <v>20</v>
      </c>
      <c r="B201" s="102" t="str">
        <f>IF('PL33'!B30="","",'PL33'!B30)</f>
        <v>Đặng Đức</v>
      </c>
      <c r="C201" s="103" t="str">
        <f>IF('PL33'!C30="","",'PL33'!C30)</f>
        <v xml:space="preserve">Minh </v>
      </c>
      <c r="D201" s="222"/>
      <c r="E201" s="223"/>
      <c r="F201" s="224"/>
      <c r="G201" s="225"/>
      <c r="H201" s="225"/>
      <c r="I201" s="225"/>
      <c r="J201" s="225"/>
      <c r="K201" s="225"/>
      <c r="L201" s="225"/>
      <c r="M201" s="226"/>
      <c r="N201" s="224"/>
      <c r="O201" s="226"/>
      <c r="P201" s="201">
        <f>N201+N202+N203+N204+N205+N206+N207+N208+N209+N210</f>
        <v>0</v>
      </c>
    </row>
    <row r="202" spans="1:16" ht="20.25" customHeight="1">
      <c r="A202" s="219"/>
      <c r="B202" s="83"/>
      <c r="C202" s="92"/>
      <c r="D202" s="196"/>
      <c r="E202" s="197"/>
      <c r="F202" s="198"/>
      <c r="G202" s="199"/>
      <c r="H202" s="199"/>
      <c r="I202" s="199"/>
      <c r="J202" s="199"/>
      <c r="K202" s="199"/>
      <c r="L202" s="199"/>
      <c r="M202" s="200"/>
      <c r="N202" s="198"/>
      <c r="O202" s="200"/>
      <c r="P202" s="202"/>
    </row>
    <row r="203" spans="1:16" ht="20.25" customHeight="1">
      <c r="A203" s="219"/>
      <c r="B203" s="83"/>
      <c r="C203" s="92"/>
      <c r="D203" s="196"/>
      <c r="E203" s="197"/>
      <c r="F203" s="198"/>
      <c r="G203" s="199"/>
      <c r="H203" s="199"/>
      <c r="I203" s="199"/>
      <c r="J203" s="199"/>
      <c r="K203" s="199"/>
      <c r="L203" s="199"/>
      <c r="M203" s="200"/>
      <c r="N203" s="198"/>
      <c r="O203" s="200"/>
      <c r="P203" s="202"/>
    </row>
    <row r="204" spans="1:16" ht="20.25" customHeight="1">
      <c r="A204" s="219"/>
      <c r="B204" s="83"/>
      <c r="C204" s="92"/>
      <c r="D204" s="196"/>
      <c r="E204" s="197"/>
      <c r="F204" s="198"/>
      <c r="G204" s="199"/>
      <c r="H204" s="199"/>
      <c r="I204" s="199"/>
      <c r="J204" s="199"/>
      <c r="K204" s="199"/>
      <c r="L204" s="199"/>
      <c r="M204" s="200"/>
      <c r="N204" s="198"/>
      <c r="O204" s="200"/>
      <c r="P204" s="202"/>
    </row>
    <row r="205" spans="1:16" ht="20.25" customHeight="1">
      <c r="A205" s="219"/>
      <c r="B205" s="83"/>
      <c r="C205" s="92"/>
      <c r="D205" s="196"/>
      <c r="E205" s="197"/>
      <c r="F205" s="198"/>
      <c r="G205" s="199"/>
      <c r="H205" s="199"/>
      <c r="I205" s="199"/>
      <c r="J205" s="199"/>
      <c r="K205" s="199"/>
      <c r="L205" s="199"/>
      <c r="M205" s="200"/>
      <c r="N205" s="198"/>
      <c r="O205" s="200"/>
      <c r="P205" s="202"/>
    </row>
    <row r="206" spans="1:16" ht="20.25" customHeight="1">
      <c r="A206" s="219"/>
      <c r="B206" s="83"/>
      <c r="C206" s="92"/>
      <c r="D206" s="196"/>
      <c r="E206" s="197"/>
      <c r="F206" s="198"/>
      <c r="G206" s="199"/>
      <c r="H206" s="199"/>
      <c r="I206" s="199"/>
      <c r="J206" s="199"/>
      <c r="K206" s="199"/>
      <c r="L206" s="199"/>
      <c r="M206" s="200"/>
      <c r="N206" s="198"/>
      <c r="O206" s="200"/>
      <c r="P206" s="202"/>
    </row>
    <row r="207" spans="1:16" ht="20.25" customHeight="1">
      <c r="A207" s="219"/>
      <c r="B207" s="83"/>
      <c r="C207" s="92"/>
      <c r="D207" s="196"/>
      <c r="E207" s="197"/>
      <c r="F207" s="198"/>
      <c r="G207" s="199"/>
      <c r="H207" s="199"/>
      <c r="I207" s="199"/>
      <c r="J207" s="199"/>
      <c r="K207" s="199"/>
      <c r="L207" s="199"/>
      <c r="M207" s="200"/>
      <c r="N207" s="198"/>
      <c r="O207" s="200"/>
      <c r="P207" s="202"/>
    </row>
    <row r="208" spans="1:16" ht="20.25" customHeight="1">
      <c r="A208" s="220"/>
      <c r="B208" s="83"/>
      <c r="C208" s="92"/>
      <c r="D208" s="196"/>
      <c r="E208" s="197"/>
      <c r="F208" s="198"/>
      <c r="G208" s="199"/>
      <c r="H208" s="199"/>
      <c r="I208" s="199"/>
      <c r="J208" s="199"/>
      <c r="K208" s="199"/>
      <c r="L208" s="199"/>
      <c r="M208" s="200"/>
      <c r="N208" s="198"/>
      <c r="O208" s="200"/>
      <c r="P208" s="202"/>
    </row>
    <row r="209" spans="1:16" ht="20.25" customHeight="1">
      <c r="A209" s="220"/>
      <c r="B209" s="83"/>
      <c r="C209" s="92"/>
      <c r="D209" s="196"/>
      <c r="E209" s="197"/>
      <c r="F209" s="198"/>
      <c r="G209" s="199"/>
      <c r="H209" s="199"/>
      <c r="I209" s="199"/>
      <c r="J209" s="199"/>
      <c r="K209" s="199"/>
      <c r="L209" s="199"/>
      <c r="M209" s="200"/>
      <c r="N209" s="198"/>
      <c r="O209" s="200"/>
      <c r="P209" s="202"/>
    </row>
    <row r="210" spans="1:16" ht="20.25" customHeight="1">
      <c r="A210" s="221"/>
      <c r="B210" s="84"/>
      <c r="C210" s="93"/>
      <c r="D210" s="207"/>
      <c r="E210" s="208"/>
      <c r="F210" s="194"/>
      <c r="G210" s="206"/>
      <c r="H210" s="206"/>
      <c r="I210" s="206"/>
      <c r="J210" s="206"/>
      <c r="K210" s="206"/>
      <c r="L210" s="206"/>
      <c r="M210" s="195"/>
      <c r="N210" s="194"/>
      <c r="O210" s="195"/>
      <c r="P210" s="203"/>
    </row>
    <row r="211" spans="1:16" ht="20.25" customHeight="1">
      <c r="A211" s="209">
        <v>21</v>
      </c>
      <c r="B211" s="102" t="str">
        <f>IF('PL33'!B31="","",'PL33'!B31)</f>
        <v>Nguyễn Thị Tố</v>
      </c>
      <c r="C211" s="103" t="str">
        <f>IF('PL33'!C31="","",'PL33'!C31)</f>
        <v xml:space="preserve">Nga </v>
      </c>
      <c r="D211" s="213"/>
      <c r="E211" s="214"/>
      <c r="F211" s="215"/>
      <c r="G211" s="216"/>
      <c r="H211" s="216"/>
      <c r="I211" s="216"/>
      <c r="J211" s="216"/>
      <c r="K211" s="216"/>
      <c r="L211" s="216"/>
      <c r="M211" s="217"/>
      <c r="N211" s="215"/>
      <c r="O211" s="217"/>
      <c r="P211" s="201">
        <f>N211+N212+N213+N214+N215+N216+N217+N218+N219+N220</f>
        <v>0</v>
      </c>
    </row>
    <row r="212" spans="1:16" ht="20.25" customHeight="1">
      <c r="A212" s="210"/>
      <c r="B212" s="83"/>
      <c r="C212" s="92"/>
      <c r="D212" s="196"/>
      <c r="E212" s="197"/>
      <c r="F212" s="198"/>
      <c r="G212" s="199"/>
      <c r="H212" s="199"/>
      <c r="I212" s="199"/>
      <c r="J212" s="199"/>
      <c r="K212" s="199"/>
      <c r="L212" s="199"/>
      <c r="M212" s="200"/>
      <c r="N212" s="198"/>
      <c r="O212" s="200"/>
      <c r="P212" s="202"/>
    </row>
    <row r="213" spans="1:16" ht="20.25" customHeight="1">
      <c r="A213" s="210"/>
      <c r="B213" s="83"/>
      <c r="C213" s="92"/>
      <c r="D213" s="196"/>
      <c r="E213" s="197"/>
      <c r="F213" s="198"/>
      <c r="G213" s="199"/>
      <c r="H213" s="199"/>
      <c r="I213" s="199"/>
      <c r="J213" s="199"/>
      <c r="K213" s="199"/>
      <c r="L213" s="199"/>
      <c r="M213" s="200"/>
      <c r="N213" s="198"/>
      <c r="O213" s="200"/>
      <c r="P213" s="202"/>
    </row>
    <row r="214" spans="1:16" ht="20.25" customHeight="1">
      <c r="A214" s="210"/>
      <c r="B214" s="83"/>
      <c r="C214" s="92"/>
      <c r="D214" s="196"/>
      <c r="E214" s="197"/>
      <c r="F214" s="198"/>
      <c r="G214" s="199"/>
      <c r="H214" s="199"/>
      <c r="I214" s="199"/>
      <c r="J214" s="199"/>
      <c r="K214" s="199"/>
      <c r="L214" s="199"/>
      <c r="M214" s="200"/>
      <c r="N214" s="198"/>
      <c r="O214" s="200"/>
      <c r="P214" s="202"/>
    </row>
    <row r="215" spans="1:16" ht="20.25" customHeight="1">
      <c r="A215" s="210"/>
      <c r="B215" s="83"/>
      <c r="C215" s="92"/>
      <c r="D215" s="196"/>
      <c r="E215" s="197"/>
      <c r="F215" s="198"/>
      <c r="G215" s="199"/>
      <c r="H215" s="199"/>
      <c r="I215" s="199"/>
      <c r="J215" s="199"/>
      <c r="K215" s="199"/>
      <c r="L215" s="199"/>
      <c r="M215" s="200"/>
      <c r="N215" s="198"/>
      <c r="O215" s="200"/>
      <c r="P215" s="202"/>
    </row>
    <row r="216" spans="1:16" ht="20.25" customHeight="1">
      <c r="A216" s="210"/>
      <c r="B216" s="83"/>
      <c r="C216" s="92"/>
      <c r="D216" s="196"/>
      <c r="E216" s="197"/>
      <c r="F216" s="198"/>
      <c r="G216" s="199"/>
      <c r="H216" s="199"/>
      <c r="I216" s="199"/>
      <c r="J216" s="199"/>
      <c r="K216" s="199"/>
      <c r="L216" s="199"/>
      <c r="M216" s="200"/>
      <c r="N216" s="198"/>
      <c r="O216" s="200"/>
      <c r="P216" s="202"/>
    </row>
    <row r="217" spans="1:16" ht="20.25" customHeight="1">
      <c r="A217" s="210"/>
      <c r="B217" s="83"/>
      <c r="C217" s="92"/>
      <c r="D217" s="196"/>
      <c r="E217" s="197"/>
      <c r="F217" s="198"/>
      <c r="G217" s="199"/>
      <c r="H217" s="199"/>
      <c r="I217" s="199"/>
      <c r="J217" s="199"/>
      <c r="K217" s="199"/>
      <c r="L217" s="199"/>
      <c r="M217" s="200"/>
      <c r="N217" s="198"/>
      <c r="O217" s="200"/>
      <c r="P217" s="202"/>
    </row>
    <row r="218" spans="1:16" ht="20.25" customHeight="1">
      <c r="A218" s="211"/>
      <c r="B218" s="83"/>
      <c r="C218" s="92"/>
      <c r="D218" s="196"/>
      <c r="E218" s="197"/>
      <c r="F218" s="198"/>
      <c r="G218" s="199"/>
      <c r="H218" s="199"/>
      <c r="I218" s="199"/>
      <c r="J218" s="199"/>
      <c r="K218" s="199"/>
      <c r="L218" s="199"/>
      <c r="M218" s="200"/>
      <c r="N218" s="198"/>
      <c r="O218" s="200"/>
      <c r="P218" s="202"/>
    </row>
    <row r="219" spans="1:16" ht="20.25" customHeight="1">
      <c r="A219" s="211"/>
      <c r="B219" s="83"/>
      <c r="C219" s="92"/>
      <c r="D219" s="196"/>
      <c r="E219" s="197"/>
      <c r="F219" s="198"/>
      <c r="G219" s="199"/>
      <c r="H219" s="199"/>
      <c r="I219" s="199"/>
      <c r="J219" s="199"/>
      <c r="K219" s="199"/>
      <c r="L219" s="199"/>
      <c r="M219" s="200"/>
      <c r="N219" s="198"/>
      <c r="O219" s="200"/>
      <c r="P219" s="202"/>
    </row>
    <row r="220" spans="1:16" ht="20.25" customHeight="1">
      <c r="A220" s="212"/>
      <c r="B220" s="84"/>
      <c r="C220" s="93"/>
      <c r="D220" s="204"/>
      <c r="E220" s="205"/>
      <c r="F220" s="194"/>
      <c r="G220" s="206"/>
      <c r="H220" s="206"/>
      <c r="I220" s="206"/>
      <c r="J220" s="206"/>
      <c r="K220" s="206"/>
      <c r="L220" s="206"/>
      <c r="M220" s="195"/>
      <c r="N220" s="194"/>
      <c r="O220" s="195"/>
      <c r="P220" s="203"/>
    </row>
    <row r="221" spans="1:16" ht="20.25" customHeight="1">
      <c r="A221" s="218">
        <v>22</v>
      </c>
      <c r="B221" s="102" t="str">
        <f>IF('PL33'!B32="","",'PL33'!B32)</f>
        <v>Nguyễn Trần Thanh</v>
      </c>
      <c r="C221" s="103" t="str">
        <f>IF('PL33'!C32="","",'PL33'!C32)</f>
        <v xml:space="preserve">Nhàn </v>
      </c>
      <c r="D221" s="222"/>
      <c r="E221" s="223"/>
      <c r="F221" s="224"/>
      <c r="G221" s="225"/>
      <c r="H221" s="225"/>
      <c r="I221" s="225"/>
      <c r="J221" s="225"/>
      <c r="K221" s="225"/>
      <c r="L221" s="225"/>
      <c r="M221" s="226"/>
      <c r="N221" s="224"/>
      <c r="O221" s="226"/>
      <c r="P221" s="201">
        <f>N221+N222+N223+N224+N225+N226+N227+N228+N229+N230</f>
        <v>0</v>
      </c>
    </row>
    <row r="222" spans="1:16" ht="20.25" customHeight="1">
      <c r="A222" s="219"/>
      <c r="B222" s="83"/>
      <c r="C222" s="92"/>
      <c r="D222" s="196"/>
      <c r="E222" s="197"/>
      <c r="F222" s="198"/>
      <c r="G222" s="199"/>
      <c r="H222" s="199"/>
      <c r="I222" s="199"/>
      <c r="J222" s="199"/>
      <c r="K222" s="199"/>
      <c r="L222" s="199"/>
      <c r="M222" s="200"/>
      <c r="N222" s="198"/>
      <c r="O222" s="200"/>
      <c r="P222" s="202"/>
    </row>
    <row r="223" spans="1:16" ht="20.25" customHeight="1">
      <c r="A223" s="219"/>
      <c r="B223" s="83"/>
      <c r="C223" s="92"/>
      <c r="D223" s="196"/>
      <c r="E223" s="197"/>
      <c r="F223" s="198"/>
      <c r="G223" s="199"/>
      <c r="H223" s="199"/>
      <c r="I223" s="199"/>
      <c r="J223" s="199"/>
      <c r="K223" s="199"/>
      <c r="L223" s="199"/>
      <c r="M223" s="200"/>
      <c r="N223" s="198"/>
      <c r="O223" s="200"/>
      <c r="P223" s="202"/>
    </row>
    <row r="224" spans="1:16" ht="20.25" customHeight="1">
      <c r="A224" s="219"/>
      <c r="B224" s="83"/>
      <c r="C224" s="92"/>
      <c r="D224" s="196"/>
      <c r="E224" s="197"/>
      <c r="F224" s="198"/>
      <c r="G224" s="199"/>
      <c r="H224" s="199"/>
      <c r="I224" s="199"/>
      <c r="J224" s="199"/>
      <c r="K224" s="199"/>
      <c r="L224" s="199"/>
      <c r="M224" s="200"/>
      <c r="N224" s="198"/>
      <c r="O224" s="200"/>
      <c r="P224" s="202"/>
    </row>
    <row r="225" spans="1:16" ht="20.25" customHeight="1">
      <c r="A225" s="219"/>
      <c r="B225" s="83"/>
      <c r="C225" s="92"/>
      <c r="D225" s="196"/>
      <c r="E225" s="197"/>
      <c r="F225" s="198"/>
      <c r="G225" s="199"/>
      <c r="H225" s="199"/>
      <c r="I225" s="199"/>
      <c r="J225" s="199"/>
      <c r="K225" s="199"/>
      <c r="L225" s="199"/>
      <c r="M225" s="200"/>
      <c r="N225" s="198"/>
      <c r="O225" s="200"/>
      <c r="P225" s="202"/>
    </row>
    <row r="226" spans="1:16" ht="20.25" customHeight="1">
      <c r="A226" s="219"/>
      <c r="B226" s="83"/>
      <c r="C226" s="92"/>
      <c r="D226" s="196"/>
      <c r="E226" s="197"/>
      <c r="F226" s="198"/>
      <c r="G226" s="199"/>
      <c r="H226" s="199"/>
      <c r="I226" s="199"/>
      <c r="J226" s="199"/>
      <c r="K226" s="199"/>
      <c r="L226" s="199"/>
      <c r="M226" s="200"/>
      <c r="N226" s="198"/>
      <c r="O226" s="200"/>
      <c r="P226" s="202"/>
    </row>
    <row r="227" spans="1:16" ht="20.25" customHeight="1">
      <c r="A227" s="219"/>
      <c r="B227" s="83"/>
      <c r="C227" s="92"/>
      <c r="D227" s="196"/>
      <c r="E227" s="197"/>
      <c r="F227" s="198"/>
      <c r="G227" s="199"/>
      <c r="H227" s="199"/>
      <c r="I227" s="199"/>
      <c r="J227" s="199"/>
      <c r="K227" s="199"/>
      <c r="L227" s="199"/>
      <c r="M227" s="200"/>
      <c r="N227" s="198"/>
      <c r="O227" s="200"/>
      <c r="P227" s="202"/>
    </row>
    <row r="228" spans="1:16" ht="20.25" customHeight="1">
      <c r="A228" s="220"/>
      <c r="B228" s="83"/>
      <c r="C228" s="92"/>
      <c r="D228" s="196"/>
      <c r="E228" s="197"/>
      <c r="F228" s="198"/>
      <c r="G228" s="199"/>
      <c r="H228" s="199"/>
      <c r="I228" s="199"/>
      <c r="J228" s="199"/>
      <c r="K228" s="199"/>
      <c r="L228" s="199"/>
      <c r="M228" s="200"/>
      <c r="N228" s="198"/>
      <c r="O228" s="200"/>
      <c r="P228" s="202"/>
    </row>
    <row r="229" spans="1:16" ht="20.25" customHeight="1">
      <c r="A229" s="220"/>
      <c r="B229" s="83"/>
      <c r="C229" s="92"/>
      <c r="D229" s="196"/>
      <c r="E229" s="197"/>
      <c r="F229" s="198"/>
      <c r="G229" s="199"/>
      <c r="H229" s="199"/>
      <c r="I229" s="199"/>
      <c r="J229" s="199"/>
      <c r="K229" s="199"/>
      <c r="L229" s="199"/>
      <c r="M229" s="200"/>
      <c r="N229" s="198"/>
      <c r="O229" s="200"/>
      <c r="P229" s="202"/>
    </row>
    <row r="230" spans="1:16" ht="20.25" customHeight="1">
      <c r="A230" s="221"/>
      <c r="B230" s="84"/>
      <c r="C230" s="93"/>
      <c r="D230" s="207"/>
      <c r="E230" s="208"/>
      <c r="F230" s="194"/>
      <c r="G230" s="206"/>
      <c r="H230" s="206"/>
      <c r="I230" s="206"/>
      <c r="J230" s="206"/>
      <c r="K230" s="206"/>
      <c r="L230" s="206"/>
      <c r="M230" s="195"/>
      <c r="N230" s="194"/>
      <c r="O230" s="195"/>
      <c r="P230" s="203"/>
    </row>
    <row r="231" spans="1:16" ht="20.25" customHeight="1">
      <c r="A231" s="209">
        <v>23</v>
      </c>
      <c r="B231" s="102" t="str">
        <f>IF('PL33'!B33="","",'PL33'!B33)</f>
        <v>Đỗ Huỳnh Thanh</v>
      </c>
      <c r="C231" s="103" t="str">
        <f>IF('PL33'!C33="","",'PL33'!C33)</f>
        <v xml:space="preserve">Phong </v>
      </c>
      <c r="D231" s="213"/>
      <c r="E231" s="214"/>
      <c r="F231" s="215"/>
      <c r="G231" s="216"/>
      <c r="H231" s="216"/>
      <c r="I231" s="216"/>
      <c r="J231" s="216"/>
      <c r="K231" s="216"/>
      <c r="L231" s="216"/>
      <c r="M231" s="217"/>
      <c r="N231" s="215"/>
      <c r="O231" s="217"/>
      <c r="P231" s="201">
        <f>N231+N232+N233+N234+N235+N236+N237+N238+N239+N240</f>
        <v>0</v>
      </c>
    </row>
    <row r="232" spans="1:16" ht="20.25" customHeight="1">
      <c r="A232" s="210"/>
      <c r="B232" s="83"/>
      <c r="C232" s="92"/>
      <c r="D232" s="196"/>
      <c r="E232" s="197"/>
      <c r="F232" s="198"/>
      <c r="G232" s="199"/>
      <c r="H232" s="199"/>
      <c r="I232" s="199"/>
      <c r="J232" s="199"/>
      <c r="K232" s="199"/>
      <c r="L232" s="199"/>
      <c r="M232" s="200"/>
      <c r="N232" s="198"/>
      <c r="O232" s="200"/>
      <c r="P232" s="202"/>
    </row>
    <row r="233" spans="1:16" ht="20.25" customHeight="1">
      <c r="A233" s="210"/>
      <c r="B233" s="83"/>
      <c r="C233" s="92"/>
      <c r="D233" s="196"/>
      <c r="E233" s="197"/>
      <c r="F233" s="198"/>
      <c r="G233" s="199"/>
      <c r="H233" s="199"/>
      <c r="I233" s="199"/>
      <c r="J233" s="199"/>
      <c r="K233" s="199"/>
      <c r="L233" s="199"/>
      <c r="M233" s="200"/>
      <c r="N233" s="198"/>
      <c r="O233" s="200"/>
      <c r="P233" s="202"/>
    </row>
    <row r="234" spans="1:16" ht="20.25" customHeight="1">
      <c r="A234" s="210"/>
      <c r="B234" s="83"/>
      <c r="C234" s="92"/>
      <c r="D234" s="196"/>
      <c r="E234" s="197"/>
      <c r="F234" s="198"/>
      <c r="G234" s="199"/>
      <c r="H234" s="199"/>
      <c r="I234" s="199"/>
      <c r="J234" s="199"/>
      <c r="K234" s="199"/>
      <c r="L234" s="199"/>
      <c r="M234" s="200"/>
      <c r="N234" s="198"/>
      <c r="O234" s="200"/>
      <c r="P234" s="202"/>
    </row>
    <row r="235" spans="1:16" ht="20.25" customHeight="1">
      <c r="A235" s="210"/>
      <c r="B235" s="83"/>
      <c r="C235" s="92"/>
      <c r="D235" s="196"/>
      <c r="E235" s="197"/>
      <c r="F235" s="198"/>
      <c r="G235" s="199"/>
      <c r="H235" s="199"/>
      <c r="I235" s="199"/>
      <c r="J235" s="199"/>
      <c r="K235" s="199"/>
      <c r="L235" s="199"/>
      <c r="M235" s="200"/>
      <c r="N235" s="198"/>
      <c r="O235" s="200"/>
      <c r="P235" s="202"/>
    </row>
    <row r="236" spans="1:16" ht="20.25" customHeight="1">
      <c r="A236" s="210"/>
      <c r="B236" s="83"/>
      <c r="C236" s="92"/>
      <c r="D236" s="196"/>
      <c r="E236" s="197"/>
      <c r="F236" s="198"/>
      <c r="G236" s="199"/>
      <c r="H236" s="199"/>
      <c r="I236" s="199"/>
      <c r="J236" s="199"/>
      <c r="K236" s="199"/>
      <c r="L236" s="199"/>
      <c r="M236" s="200"/>
      <c r="N236" s="198"/>
      <c r="O236" s="200"/>
      <c r="P236" s="202"/>
    </row>
    <row r="237" spans="1:16" ht="20.25" customHeight="1">
      <c r="A237" s="210"/>
      <c r="B237" s="83"/>
      <c r="C237" s="92"/>
      <c r="D237" s="196"/>
      <c r="E237" s="197"/>
      <c r="F237" s="198"/>
      <c r="G237" s="199"/>
      <c r="H237" s="199"/>
      <c r="I237" s="199"/>
      <c r="J237" s="199"/>
      <c r="K237" s="199"/>
      <c r="L237" s="199"/>
      <c r="M237" s="200"/>
      <c r="N237" s="198"/>
      <c r="O237" s="200"/>
      <c r="P237" s="202"/>
    </row>
    <row r="238" spans="1:16" ht="20.25" customHeight="1">
      <c r="A238" s="211"/>
      <c r="B238" s="83"/>
      <c r="C238" s="92"/>
      <c r="D238" s="196"/>
      <c r="E238" s="197"/>
      <c r="F238" s="198"/>
      <c r="G238" s="199"/>
      <c r="H238" s="199"/>
      <c r="I238" s="199"/>
      <c r="J238" s="199"/>
      <c r="K238" s="199"/>
      <c r="L238" s="199"/>
      <c r="M238" s="200"/>
      <c r="N238" s="198"/>
      <c r="O238" s="200"/>
      <c r="P238" s="202"/>
    </row>
    <row r="239" spans="1:16" ht="20.25" customHeight="1">
      <c r="A239" s="211"/>
      <c r="B239" s="83"/>
      <c r="C239" s="92"/>
      <c r="D239" s="196"/>
      <c r="E239" s="197"/>
      <c r="F239" s="198"/>
      <c r="G239" s="199"/>
      <c r="H239" s="199"/>
      <c r="I239" s="199"/>
      <c r="J239" s="199"/>
      <c r="K239" s="199"/>
      <c r="L239" s="199"/>
      <c r="M239" s="200"/>
      <c r="N239" s="198"/>
      <c r="O239" s="200"/>
      <c r="P239" s="202"/>
    </row>
    <row r="240" spans="1:16" ht="20.25" customHeight="1">
      <c r="A240" s="212"/>
      <c r="B240" s="84"/>
      <c r="C240" s="93"/>
      <c r="D240" s="204"/>
      <c r="E240" s="205"/>
      <c r="F240" s="194"/>
      <c r="G240" s="206"/>
      <c r="H240" s="206"/>
      <c r="I240" s="206"/>
      <c r="J240" s="206"/>
      <c r="K240" s="206"/>
      <c r="L240" s="206"/>
      <c r="M240" s="195"/>
      <c r="N240" s="194"/>
      <c r="O240" s="195"/>
      <c r="P240" s="203"/>
    </row>
    <row r="241" spans="1:16" ht="20.25" customHeight="1">
      <c r="A241" s="218">
        <v>24</v>
      </c>
      <c r="B241" s="102" t="str">
        <f>IF('PL33'!B34="","",'PL33'!B34)</f>
        <v>Nguyễn Anh</v>
      </c>
      <c r="C241" s="103" t="str">
        <f>IF('PL33'!C34="","",'PL33'!C34)</f>
        <v xml:space="preserve">Tăng </v>
      </c>
      <c r="D241" s="222"/>
      <c r="E241" s="223"/>
      <c r="F241" s="224"/>
      <c r="G241" s="225"/>
      <c r="H241" s="225"/>
      <c r="I241" s="225"/>
      <c r="J241" s="225"/>
      <c r="K241" s="225"/>
      <c r="L241" s="225"/>
      <c r="M241" s="226"/>
      <c r="N241" s="224"/>
      <c r="O241" s="226"/>
      <c r="P241" s="201">
        <f>N241+N242+N243+N244+N245+N246+N247+N248+N249+N250</f>
        <v>0</v>
      </c>
    </row>
    <row r="242" spans="1:16" ht="20.25" customHeight="1">
      <c r="A242" s="219"/>
      <c r="B242" s="83"/>
      <c r="C242" s="92"/>
      <c r="D242" s="196"/>
      <c r="E242" s="197"/>
      <c r="F242" s="198"/>
      <c r="G242" s="199"/>
      <c r="H242" s="199"/>
      <c r="I242" s="199"/>
      <c r="J242" s="199"/>
      <c r="K242" s="199"/>
      <c r="L242" s="199"/>
      <c r="M242" s="200"/>
      <c r="N242" s="198"/>
      <c r="O242" s="200"/>
      <c r="P242" s="202"/>
    </row>
    <row r="243" spans="1:16" ht="20.25" customHeight="1">
      <c r="A243" s="219"/>
      <c r="B243" s="83"/>
      <c r="C243" s="92"/>
      <c r="D243" s="196"/>
      <c r="E243" s="197"/>
      <c r="F243" s="198"/>
      <c r="G243" s="199"/>
      <c r="H243" s="199"/>
      <c r="I243" s="199"/>
      <c r="J243" s="199"/>
      <c r="K243" s="199"/>
      <c r="L243" s="199"/>
      <c r="M243" s="200"/>
      <c r="N243" s="198"/>
      <c r="O243" s="200"/>
      <c r="P243" s="202"/>
    </row>
    <row r="244" spans="1:16" ht="20.25" customHeight="1">
      <c r="A244" s="219"/>
      <c r="B244" s="83"/>
      <c r="C244" s="92"/>
      <c r="D244" s="196"/>
      <c r="E244" s="197"/>
      <c r="F244" s="198"/>
      <c r="G244" s="199"/>
      <c r="H244" s="199"/>
      <c r="I244" s="199"/>
      <c r="J244" s="199"/>
      <c r="K244" s="199"/>
      <c r="L244" s="199"/>
      <c r="M244" s="200"/>
      <c r="N244" s="198"/>
      <c r="O244" s="200"/>
      <c r="P244" s="202"/>
    </row>
    <row r="245" spans="1:16" ht="20.25" customHeight="1">
      <c r="A245" s="219"/>
      <c r="B245" s="83"/>
      <c r="C245" s="92"/>
      <c r="D245" s="196"/>
      <c r="E245" s="197"/>
      <c r="F245" s="198"/>
      <c r="G245" s="199"/>
      <c r="H245" s="199"/>
      <c r="I245" s="199"/>
      <c r="J245" s="199"/>
      <c r="K245" s="199"/>
      <c r="L245" s="199"/>
      <c r="M245" s="200"/>
      <c r="N245" s="198"/>
      <c r="O245" s="200"/>
      <c r="P245" s="202"/>
    </row>
    <row r="246" spans="1:16" ht="20.25" customHeight="1">
      <c r="A246" s="219"/>
      <c r="B246" s="83"/>
      <c r="C246" s="92"/>
      <c r="D246" s="196"/>
      <c r="E246" s="197"/>
      <c r="F246" s="198"/>
      <c r="G246" s="199"/>
      <c r="H246" s="199"/>
      <c r="I246" s="199"/>
      <c r="J246" s="199"/>
      <c r="K246" s="199"/>
      <c r="L246" s="199"/>
      <c r="M246" s="200"/>
      <c r="N246" s="198"/>
      <c r="O246" s="200"/>
      <c r="P246" s="202"/>
    </row>
    <row r="247" spans="1:16" ht="20.25" customHeight="1">
      <c r="A247" s="219"/>
      <c r="B247" s="83"/>
      <c r="C247" s="92"/>
      <c r="D247" s="196"/>
      <c r="E247" s="197"/>
      <c r="F247" s="198"/>
      <c r="G247" s="199"/>
      <c r="H247" s="199"/>
      <c r="I247" s="199"/>
      <c r="J247" s="199"/>
      <c r="K247" s="199"/>
      <c r="L247" s="199"/>
      <c r="M247" s="200"/>
      <c r="N247" s="198"/>
      <c r="O247" s="200"/>
      <c r="P247" s="202"/>
    </row>
    <row r="248" spans="1:16" ht="20.25" customHeight="1">
      <c r="A248" s="220"/>
      <c r="B248" s="83"/>
      <c r="C248" s="92"/>
      <c r="D248" s="196"/>
      <c r="E248" s="197"/>
      <c r="F248" s="198"/>
      <c r="G248" s="199"/>
      <c r="H248" s="199"/>
      <c r="I248" s="199"/>
      <c r="J248" s="199"/>
      <c r="K248" s="199"/>
      <c r="L248" s="199"/>
      <c r="M248" s="200"/>
      <c r="N248" s="198"/>
      <c r="O248" s="200"/>
      <c r="P248" s="202"/>
    </row>
    <row r="249" spans="1:16" ht="20.25" customHeight="1">
      <c r="A249" s="220"/>
      <c r="B249" s="83"/>
      <c r="C249" s="92"/>
      <c r="D249" s="196"/>
      <c r="E249" s="197"/>
      <c r="F249" s="198"/>
      <c r="G249" s="199"/>
      <c r="H249" s="199"/>
      <c r="I249" s="199"/>
      <c r="J249" s="199"/>
      <c r="K249" s="199"/>
      <c r="L249" s="199"/>
      <c r="M249" s="200"/>
      <c r="N249" s="198"/>
      <c r="O249" s="200"/>
      <c r="P249" s="202"/>
    </row>
    <row r="250" spans="1:16" ht="20.25" customHeight="1">
      <c r="A250" s="221"/>
      <c r="B250" s="84"/>
      <c r="C250" s="93"/>
      <c r="D250" s="207"/>
      <c r="E250" s="208"/>
      <c r="F250" s="194"/>
      <c r="G250" s="206"/>
      <c r="H250" s="206"/>
      <c r="I250" s="206"/>
      <c r="J250" s="206"/>
      <c r="K250" s="206"/>
      <c r="L250" s="206"/>
      <c r="M250" s="195"/>
      <c r="N250" s="194"/>
      <c r="O250" s="195"/>
      <c r="P250" s="203"/>
    </row>
    <row r="251" spans="1:16" ht="20.25" customHeight="1">
      <c r="A251" s="210">
        <v>25</v>
      </c>
      <c r="B251" s="102" t="str">
        <f>IF('PL33'!B35="","",'PL33'!B35)</f>
        <v>Quách Minh</v>
      </c>
      <c r="C251" s="103" t="str">
        <f>IF('PL33'!C35="","",'PL33'!C35)</f>
        <v xml:space="preserve">Thử </v>
      </c>
      <c r="D251" s="233"/>
      <c r="E251" s="234"/>
      <c r="F251" s="235"/>
      <c r="G251" s="236"/>
      <c r="H251" s="236"/>
      <c r="I251" s="236"/>
      <c r="J251" s="236"/>
      <c r="K251" s="236"/>
      <c r="L251" s="236"/>
      <c r="M251" s="237"/>
      <c r="N251" s="235"/>
      <c r="O251" s="237"/>
      <c r="P251" s="201">
        <f>N251+N252+N253+N254+N255+N256+N257+N258+N259+N260</f>
        <v>0</v>
      </c>
    </row>
    <row r="252" spans="1:16" ht="20.25" customHeight="1">
      <c r="A252" s="210"/>
      <c r="B252" s="83"/>
      <c r="C252" s="92"/>
      <c r="D252" s="196"/>
      <c r="E252" s="197"/>
      <c r="F252" s="198"/>
      <c r="G252" s="199"/>
      <c r="H252" s="199"/>
      <c r="I252" s="199"/>
      <c r="J252" s="199"/>
      <c r="K252" s="199"/>
      <c r="L252" s="199"/>
      <c r="M252" s="200"/>
      <c r="N252" s="198"/>
      <c r="O252" s="200"/>
      <c r="P252" s="202"/>
    </row>
    <row r="253" spans="1:16" ht="20.25" customHeight="1">
      <c r="A253" s="210"/>
      <c r="B253" s="83"/>
      <c r="C253" s="92"/>
      <c r="D253" s="196"/>
      <c r="E253" s="197"/>
      <c r="F253" s="198"/>
      <c r="G253" s="199"/>
      <c r="H253" s="199"/>
      <c r="I253" s="199"/>
      <c r="J253" s="199"/>
      <c r="K253" s="199"/>
      <c r="L253" s="199"/>
      <c r="M253" s="200"/>
      <c r="N253" s="198"/>
      <c r="O253" s="200"/>
      <c r="P253" s="202"/>
    </row>
    <row r="254" spans="1:16" ht="20.25" customHeight="1">
      <c r="A254" s="210"/>
      <c r="B254" s="83"/>
      <c r="C254" s="92"/>
      <c r="D254" s="196"/>
      <c r="E254" s="197"/>
      <c r="F254" s="198"/>
      <c r="G254" s="199"/>
      <c r="H254" s="199"/>
      <c r="I254" s="199"/>
      <c r="J254" s="199"/>
      <c r="K254" s="199"/>
      <c r="L254" s="199"/>
      <c r="M254" s="200"/>
      <c r="N254" s="198"/>
      <c r="O254" s="200"/>
      <c r="P254" s="202"/>
    </row>
    <row r="255" spans="1:16" ht="20.25" customHeight="1">
      <c r="A255" s="210"/>
      <c r="B255" s="83"/>
      <c r="C255" s="92"/>
      <c r="D255" s="196"/>
      <c r="E255" s="197"/>
      <c r="F255" s="198"/>
      <c r="G255" s="199"/>
      <c r="H255" s="199"/>
      <c r="I255" s="199"/>
      <c r="J255" s="199"/>
      <c r="K255" s="199"/>
      <c r="L255" s="199"/>
      <c r="M255" s="200"/>
      <c r="N255" s="198"/>
      <c r="O255" s="200"/>
      <c r="P255" s="202"/>
    </row>
    <row r="256" spans="1:16" ht="20.25" customHeight="1">
      <c r="A256" s="210"/>
      <c r="B256" s="83"/>
      <c r="C256" s="92"/>
      <c r="D256" s="196"/>
      <c r="E256" s="197"/>
      <c r="F256" s="198"/>
      <c r="G256" s="199"/>
      <c r="H256" s="199"/>
      <c r="I256" s="199"/>
      <c r="J256" s="199"/>
      <c r="K256" s="199"/>
      <c r="L256" s="199"/>
      <c r="M256" s="200"/>
      <c r="N256" s="198"/>
      <c r="O256" s="200"/>
      <c r="P256" s="202"/>
    </row>
    <row r="257" spans="1:16" ht="20.25" customHeight="1">
      <c r="A257" s="210"/>
      <c r="B257" s="83"/>
      <c r="C257" s="92"/>
      <c r="D257" s="196"/>
      <c r="E257" s="197"/>
      <c r="F257" s="198"/>
      <c r="G257" s="199"/>
      <c r="H257" s="199"/>
      <c r="I257" s="199"/>
      <c r="J257" s="199"/>
      <c r="K257" s="199"/>
      <c r="L257" s="199"/>
      <c r="M257" s="200"/>
      <c r="N257" s="198"/>
      <c r="O257" s="200"/>
      <c r="P257" s="202"/>
    </row>
    <row r="258" spans="1:16" ht="20.25" customHeight="1">
      <c r="A258" s="211"/>
      <c r="B258" s="83"/>
      <c r="C258" s="92"/>
      <c r="D258" s="196"/>
      <c r="E258" s="197"/>
      <c r="F258" s="198"/>
      <c r="G258" s="199"/>
      <c r="H258" s="199"/>
      <c r="I258" s="199"/>
      <c r="J258" s="199"/>
      <c r="K258" s="199"/>
      <c r="L258" s="199"/>
      <c r="M258" s="200"/>
      <c r="N258" s="198"/>
      <c r="O258" s="200"/>
      <c r="P258" s="202"/>
    </row>
    <row r="259" spans="1:16" ht="20.25" customHeight="1">
      <c r="A259" s="211"/>
      <c r="B259" s="83"/>
      <c r="C259" s="92"/>
      <c r="D259" s="196"/>
      <c r="E259" s="197"/>
      <c r="F259" s="198"/>
      <c r="G259" s="199"/>
      <c r="H259" s="199"/>
      <c r="I259" s="199"/>
      <c r="J259" s="199"/>
      <c r="K259" s="199"/>
      <c r="L259" s="199"/>
      <c r="M259" s="200"/>
      <c r="N259" s="198"/>
      <c r="O259" s="200"/>
      <c r="P259" s="202"/>
    </row>
    <row r="260" spans="1:16" ht="20.25" customHeight="1">
      <c r="A260" s="212"/>
      <c r="B260" s="84"/>
      <c r="C260" s="93"/>
      <c r="D260" s="204"/>
      <c r="E260" s="205"/>
      <c r="F260" s="194"/>
      <c r="G260" s="206"/>
      <c r="H260" s="206"/>
      <c r="I260" s="206"/>
      <c r="J260" s="206"/>
      <c r="K260" s="206"/>
      <c r="L260" s="206"/>
      <c r="M260" s="195"/>
      <c r="N260" s="194"/>
      <c r="O260" s="195"/>
      <c r="P260" s="203"/>
    </row>
    <row r="261" spans="1:16" ht="20.25" customHeight="1">
      <c r="A261" s="219">
        <v>26</v>
      </c>
      <c r="B261" s="102" t="str">
        <f>IF('PL33'!B36="","",'PL33'!B36)</f>
        <v xml:space="preserve">Trần Công </v>
      </c>
      <c r="C261" s="103" t="str">
        <f>IF('PL33'!C36="","",'PL33'!C36)</f>
        <v xml:space="preserve">Tiến </v>
      </c>
      <c r="D261" s="222"/>
      <c r="E261" s="223"/>
      <c r="F261" s="224"/>
      <c r="G261" s="225"/>
      <c r="H261" s="225"/>
      <c r="I261" s="225"/>
      <c r="J261" s="225"/>
      <c r="K261" s="225"/>
      <c r="L261" s="225"/>
      <c r="M261" s="226"/>
      <c r="N261" s="224"/>
      <c r="O261" s="226"/>
      <c r="P261" s="201">
        <f>N261+N262+N263+N264+N265+N266+N267+N268+N269+N270</f>
        <v>0</v>
      </c>
    </row>
    <row r="262" spans="1:16" ht="20.25" customHeight="1">
      <c r="A262" s="220"/>
      <c r="B262" s="83"/>
      <c r="C262" s="92"/>
      <c r="D262" s="196"/>
      <c r="E262" s="197"/>
      <c r="F262" s="198"/>
      <c r="G262" s="199"/>
      <c r="H262" s="199"/>
      <c r="I262" s="199"/>
      <c r="J262" s="199"/>
      <c r="K262" s="199"/>
      <c r="L262" s="199"/>
      <c r="M262" s="200"/>
      <c r="N262" s="198"/>
      <c r="O262" s="200"/>
      <c r="P262" s="202"/>
    </row>
    <row r="263" spans="1:16" ht="20.25" customHeight="1">
      <c r="A263" s="220"/>
      <c r="B263" s="83"/>
      <c r="C263" s="92"/>
      <c r="D263" s="196"/>
      <c r="E263" s="197"/>
      <c r="F263" s="198"/>
      <c r="G263" s="199"/>
      <c r="H263" s="199"/>
      <c r="I263" s="199"/>
      <c r="J263" s="199"/>
      <c r="K263" s="199"/>
      <c r="L263" s="199"/>
      <c r="M263" s="200"/>
      <c r="N263" s="198"/>
      <c r="O263" s="200"/>
      <c r="P263" s="202"/>
    </row>
    <row r="264" spans="1:16" ht="20.25" customHeight="1">
      <c r="A264" s="220"/>
      <c r="B264" s="83"/>
      <c r="C264" s="92"/>
      <c r="D264" s="196"/>
      <c r="E264" s="197"/>
      <c r="F264" s="198"/>
      <c r="G264" s="199"/>
      <c r="H264" s="199"/>
      <c r="I264" s="199"/>
      <c r="J264" s="199"/>
      <c r="K264" s="199"/>
      <c r="L264" s="199"/>
      <c r="M264" s="200"/>
      <c r="N264" s="198"/>
      <c r="O264" s="200"/>
      <c r="P264" s="202"/>
    </row>
    <row r="265" spans="1:16" ht="20.25" customHeight="1">
      <c r="A265" s="220"/>
      <c r="B265" s="83"/>
      <c r="C265" s="92"/>
      <c r="D265" s="196"/>
      <c r="E265" s="197"/>
      <c r="F265" s="198"/>
      <c r="G265" s="199"/>
      <c r="H265" s="199"/>
      <c r="I265" s="199"/>
      <c r="J265" s="199"/>
      <c r="K265" s="199"/>
      <c r="L265" s="199"/>
      <c r="M265" s="200"/>
      <c r="N265" s="198"/>
      <c r="O265" s="200"/>
      <c r="P265" s="202"/>
    </row>
    <row r="266" spans="1:16" ht="20.25" customHeight="1">
      <c r="A266" s="220"/>
      <c r="B266" s="83"/>
      <c r="C266" s="92"/>
      <c r="D266" s="196"/>
      <c r="E266" s="197"/>
      <c r="F266" s="198"/>
      <c r="G266" s="199"/>
      <c r="H266" s="199"/>
      <c r="I266" s="199"/>
      <c r="J266" s="199"/>
      <c r="K266" s="199"/>
      <c r="L266" s="199"/>
      <c r="M266" s="200"/>
      <c r="N266" s="198"/>
      <c r="O266" s="200"/>
      <c r="P266" s="202"/>
    </row>
    <row r="267" spans="1:16" ht="20.25" customHeight="1">
      <c r="A267" s="220"/>
      <c r="B267" s="83"/>
      <c r="C267" s="92"/>
      <c r="D267" s="196"/>
      <c r="E267" s="197"/>
      <c r="F267" s="198"/>
      <c r="G267" s="199"/>
      <c r="H267" s="199"/>
      <c r="I267" s="199"/>
      <c r="J267" s="199"/>
      <c r="K267" s="199"/>
      <c r="L267" s="199"/>
      <c r="M267" s="200"/>
      <c r="N267" s="198"/>
      <c r="O267" s="200"/>
      <c r="P267" s="202"/>
    </row>
    <row r="268" spans="1:16" ht="20.25" customHeight="1">
      <c r="A268" s="220"/>
      <c r="B268" s="83"/>
      <c r="C268" s="92"/>
      <c r="D268" s="196"/>
      <c r="E268" s="197"/>
      <c r="F268" s="198"/>
      <c r="G268" s="199"/>
      <c r="H268" s="199"/>
      <c r="I268" s="199"/>
      <c r="J268" s="199"/>
      <c r="K268" s="199"/>
      <c r="L268" s="199"/>
      <c r="M268" s="200"/>
      <c r="N268" s="198"/>
      <c r="O268" s="200"/>
      <c r="P268" s="202"/>
    </row>
    <row r="269" spans="1:16" ht="20.25" customHeight="1">
      <c r="A269" s="220"/>
      <c r="B269" s="83"/>
      <c r="C269" s="92"/>
      <c r="D269" s="196"/>
      <c r="E269" s="197"/>
      <c r="F269" s="198"/>
      <c r="G269" s="199"/>
      <c r="H269" s="199"/>
      <c r="I269" s="199"/>
      <c r="J269" s="199"/>
      <c r="K269" s="199"/>
      <c r="L269" s="199"/>
      <c r="M269" s="200"/>
      <c r="N269" s="198"/>
      <c r="O269" s="200"/>
      <c r="P269" s="202"/>
    </row>
    <row r="270" spans="1:16" ht="20.25" customHeight="1">
      <c r="A270" s="232"/>
      <c r="B270" s="84"/>
      <c r="C270" s="93"/>
      <c r="D270" s="204"/>
      <c r="E270" s="205"/>
      <c r="F270" s="194"/>
      <c r="G270" s="206"/>
      <c r="H270" s="206"/>
      <c r="I270" s="206"/>
      <c r="J270" s="206"/>
      <c r="K270" s="206"/>
      <c r="L270" s="206"/>
      <c r="M270" s="195"/>
      <c r="N270" s="194"/>
      <c r="O270" s="195"/>
      <c r="P270" s="203"/>
    </row>
    <row r="271" spans="1:16" ht="20.25" customHeight="1">
      <c r="A271" s="209">
        <v>27</v>
      </c>
      <c r="B271" s="102" t="str">
        <f>IF('PL33'!B37="","",'PL33'!B37)</f>
        <v>Bốc Minh</v>
      </c>
      <c r="C271" s="103" t="str">
        <f>IF('PL33'!C37="","",'PL33'!C37)</f>
        <v xml:space="preserve">Trí </v>
      </c>
      <c r="D271" s="233"/>
      <c r="E271" s="234"/>
      <c r="F271" s="235"/>
      <c r="G271" s="236"/>
      <c r="H271" s="236"/>
      <c r="I271" s="236"/>
      <c r="J271" s="236"/>
      <c r="K271" s="236"/>
      <c r="L271" s="236"/>
      <c r="M271" s="237"/>
      <c r="N271" s="235"/>
      <c r="O271" s="237"/>
      <c r="P271" s="201">
        <f>N271+N272+N273+N274+N275+N276+N277+N278+N279+N280</f>
        <v>0</v>
      </c>
    </row>
    <row r="272" spans="1:16" ht="20.25" customHeight="1">
      <c r="A272" s="210"/>
      <c r="B272" s="83"/>
      <c r="C272" s="92"/>
      <c r="D272" s="196"/>
      <c r="E272" s="197"/>
      <c r="F272" s="198"/>
      <c r="G272" s="199"/>
      <c r="H272" s="199"/>
      <c r="I272" s="199"/>
      <c r="J272" s="199"/>
      <c r="K272" s="199"/>
      <c r="L272" s="199"/>
      <c r="M272" s="200"/>
      <c r="N272" s="198"/>
      <c r="O272" s="200"/>
      <c r="P272" s="202"/>
    </row>
    <row r="273" spans="1:16" ht="20.25" customHeight="1">
      <c r="A273" s="210"/>
      <c r="B273" s="83"/>
      <c r="C273" s="92"/>
      <c r="D273" s="196"/>
      <c r="E273" s="197"/>
      <c r="F273" s="198"/>
      <c r="G273" s="199"/>
      <c r="H273" s="199"/>
      <c r="I273" s="199"/>
      <c r="J273" s="199"/>
      <c r="K273" s="199"/>
      <c r="L273" s="199"/>
      <c r="M273" s="200"/>
      <c r="N273" s="198"/>
      <c r="O273" s="200"/>
      <c r="P273" s="202"/>
    </row>
    <row r="274" spans="1:16" ht="20.25" customHeight="1">
      <c r="A274" s="210"/>
      <c r="B274" s="83"/>
      <c r="C274" s="92"/>
      <c r="D274" s="196"/>
      <c r="E274" s="197"/>
      <c r="F274" s="198"/>
      <c r="G274" s="199"/>
      <c r="H274" s="199"/>
      <c r="I274" s="199"/>
      <c r="J274" s="199"/>
      <c r="K274" s="199"/>
      <c r="L274" s="199"/>
      <c r="M274" s="200"/>
      <c r="N274" s="198"/>
      <c r="O274" s="200"/>
      <c r="P274" s="202"/>
    </row>
    <row r="275" spans="1:16" ht="20.25" customHeight="1">
      <c r="A275" s="210"/>
      <c r="B275" s="83"/>
      <c r="C275" s="92"/>
      <c r="D275" s="196"/>
      <c r="E275" s="197"/>
      <c r="F275" s="198"/>
      <c r="G275" s="199"/>
      <c r="H275" s="199"/>
      <c r="I275" s="199"/>
      <c r="J275" s="199"/>
      <c r="K275" s="199"/>
      <c r="L275" s="199"/>
      <c r="M275" s="200"/>
      <c r="N275" s="198"/>
      <c r="O275" s="200"/>
      <c r="P275" s="202"/>
    </row>
    <row r="276" spans="1:16" ht="20.25" customHeight="1">
      <c r="A276" s="210"/>
      <c r="B276" s="83"/>
      <c r="C276" s="92"/>
      <c r="D276" s="196"/>
      <c r="E276" s="197"/>
      <c r="F276" s="198"/>
      <c r="G276" s="199"/>
      <c r="H276" s="199"/>
      <c r="I276" s="199"/>
      <c r="J276" s="199"/>
      <c r="K276" s="199"/>
      <c r="L276" s="199"/>
      <c r="M276" s="200"/>
      <c r="N276" s="198"/>
      <c r="O276" s="200"/>
      <c r="P276" s="202"/>
    </row>
    <row r="277" spans="1:16" ht="20.25" customHeight="1">
      <c r="A277" s="210"/>
      <c r="B277" s="83"/>
      <c r="C277" s="92"/>
      <c r="D277" s="196"/>
      <c r="E277" s="197"/>
      <c r="F277" s="198"/>
      <c r="G277" s="199"/>
      <c r="H277" s="199"/>
      <c r="I277" s="199"/>
      <c r="J277" s="199"/>
      <c r="K277" s="199"/>
      <c r="L277" s="199"/>
      <c r="M277" s="200"/>
      <c r="N277" s="198"/>
      <c r="O277" s="200"/>
      <c r="P277" s="202"/>
    </row>
    <row r="278" spans="1:16" ht="20.25" customHeight="1">
      <c r="A278" s="211"/>
      <c r="B278" s="83"/>
      <c r="C278" s="92"/>
      <c r="D278" s="196"/>
      <c r="E278" s="197"/>
      <c r="F278" s="198"/>
      <c r="G278" s="199"/>
      <c r="H278" s="199"/>
      <c r="I278" s="199"/>
      <c r="J278" s="199"/>
      <c r="K278" s="199"/>
      <c r="L278" s="199"/>
      <c r="M278" s="200"/>
      <c r="N278" s="198"/>
      <c r="O278" s="200"/>
      <c r="P278" s="202"/>
    </row>
    <row r="279" spans="1:16" ht="20.25" customHeight="1">
      <c r="A279" s="211"/>
      <c r="B279" s="83"/>
      <c r="C279" s="92"/>
      <c r="D279" s="196"/>
      <c r="E279" s="197"/>
      <c r="F279" s="198"/>
      <c r="G279" s="199"/>
      <c r="H279" s="199"/>
      <c r="I279" s="199"/>
      <c r="J279" s="199"/>
      <c r="K279" s="199"/>
      <c r="L279" s="199"/>
      <c r="M279" s="200"/>
      <c r="N279" s="198"/>
      <c r="O279" s="200"/>
      <c r="P279" s="202"/>
    </row>
    <row r="280" spans="1:16" ht="20.25" customHeight="1">
      <c r="A280" s="212"/>
      <c r="B280" s="84"/>
      <c r="C280" s="93"/>
      <c r="D280" s="204"/>
      <c r="E280" s="205"/>
      <c r="F280" s="194"/>
      <c r="G280" s="206"/>
      <c r="H280" s="206"/>
      <c r="I280" s="206"/>
      <c r="J280" s="206"/>
      <c r="K280" s="206"/>
      <c r="L280" s="206"/>
      <c r="M280" s="195"/>
      <c r="N280" s="194"/>
      <c r="O280" s="195"/>
      <c r="P280" s="203"/>
    </row>
    <row r="281" spans="1:16" ht="20.25" customHeight="1">
      <c r="A281" s="218">
        <v>28</v>
      </c>
      <c r="B281" s="102" t="str">
        <f>IF('PL33'!B38="","",'PL33'!B38)</f>
        <v xml:space="preserve">Trần Hiếu </v>
      </c>
      <c r="C281" s="103" t="str">
        <f>IF('PL33'!C38="","",'PL33'!C38)</f>
        <v xml:space="preserve">Trinh </v>
      </c>
      <c r="D281" s="222"/>
      <c r="E281" s="223"/>
      <c r="F281" s="224"/>
      <c r="G281" s="225"/>
      <c r="H281" s="225"/>
      <c r="I281" s="225"/>
      <c r="J281" s="225"/>
      <c r="K281" s="225"/>
      <c r="L281" s="225"/>
      <c r="M281" s="226"/>
      <c r="N281" s="224"/>
      <c r="O281" s="226"/>
      <c r="P281" s="201">
        <f>N281+N282+N283+N284+N285+N286+N287+N288+N289+N290</f>
        <v>0</v>
      </c>
    </row>
    <row r="282" spans="1:16" ht="20.25" customHeight="1">
      <c r="A282" s="220"/>
      <c r="B282" s="83"/>
      <c r="C282" s="92"/>
      <c r="D282" s="196"/>
      <c r="E282" s="197"/>
      <c r="F282" s="198"/>
      <c r="G282" s="199"/>
      <c r="H282" s="199"/>
      <c r="I282" s="199"/>
      <c r="J282" s="199"/>
      <c r="K282" s="199"/>
      <c r="L282" s="199"/>
      <c r="M282" s="200"/>
      <c r="N282" s="198"/>
      <c r="O282" s="200"/>
      <c r="P282" s="202"/>
    </row>
    <row r="283" spans="1:16" ht="20.25" customHeight="1">
      <c r="A283" s="220"/>
      <c r="B283" s="83"/>
      <c r="C283" s="92"/>
      <c r="D283" s="196"/>
      <c r="E283" s="197"/>
      <c r="F283" s="198"/>
      <c r="G283" s="199"/>
      <c r="H283" s="199"/>
      <c r="I283" s="199"/>
      <c r="J283" s="199"/>
      <c r="K283" s="199"/>
      <c r="L283" s="199"/>
      <c r="M283" s="200"/>
      <c r="N283" s="198"/>
      <c r="O283" s="200"/>
      <c r="P283" s="202"/>
    </row>
    <row r="284" spans="1:16" ht="20.25" customHeight="1">
      <c r="A284" s="220"/>
      <c r="B284" s="83"/>
      <c r="C284" s="92"/>
      <c r="D284" s="196"/>
      <c r="E284" s="197"/>
      <c r="F284" s="198"/>
      <c r="G284" s="199"/>
      <c r="H284" s="199"/>
      <c r="I284" s="199"/>
      <c r="J284" s="199"/>
      <c r="K284" s="199"/>
      <c r="L284" s="199"/>
      <c r="M284" s="200"/>
      <c r="N284" s="198"/>
      <c r="O284" s="200"/>
      <c r="P284" s="202"/>
    </row>
    <row r="285" spans="1:16" ht="20.25" customHeight="1">
      <c r="A285" s="220"/>
      <c r="B285" s="83"/>
      <c r="C285" s="92"/>
      <c r="D285" s="196"/>
      <c r="E285" s="197"/>
      <c r="F285" s="198"/>
      <c r="G285" s="199"/>
      <c r="H285" s="199"/>
      <c r="I285" s="199"/>
      <c r="J285" s="199"/>
      <c r="K285" s="199"/>
      <c r="L285" s="199"/>
      <c r="M285" s="200"/>
      <c r="N285" s="198"/>
      <c r="O285" s="200"/>
      <c r="P285" s="202"/>
    </row>
    <row r="286" spans="1:16" ht="20.25" customHeight="1">
      <c r="A286" s="220"/>
      <c r="B286" s="83"/>
      <c r="C286" s="92"/>
      <c r="D286" s="196"/>
      <c r="E286" s="197"/>
      <c r="F286" s="198"/>
      <c r="G286" s="199"/>
      <c r="H286" s="199"/>
      <c r="I286" s="199"/>
      <c r="J286" s="199"/>
      <c r="K286" s="199"/>
      <c r="L286" s="199"/>
      <c r="M286" s="200"/>
      <c r="N286" s="198"/>
      <c r="O286" s="200"/>
      <c r="P286" s="202"/>
    </row>
    <row r="287" spans="1:16" ht="20.25" customHeight="1">
      <c r="A287" s="220"/>
      <c r="B287" s="83"/>
      <c r="C287" s="92"/>
      <c r="D287" s="196"/>
      <c r="E287" s="197"/>
      <c r="F287" s="198"/>
      <c r="G287" s="199"/>
      <c r="H287" s="199"/>
      <c r="I287" s="199"/>
      <c r="J287" s="199"/>
      <c r="K287" s="199"/>
      <c r="L287" s="199"/>
      <c r="M287" s="200"/>
      <c r="N287" s="198"/>
      <c r="O287" s="200"/>
      <c r="P287" s="202"/>
    </row>
    <row r="288" spans="1:16" ht="20.25" customHeight="1">
      <c r="A288" s="220"/>
      <c r="B288" s="83"/>
      <c r="C288" s="92"/>
      <c r="D288" s="196"/>
      <c r="E288" s="197"/>
      <c r="F288" s="198"/>
      <c r="G288" s="199"/>
      <c r="H288" s="199"/>
      <c r="I288" s="199"/>
      <c r="J288" s="199"/>
      <c r="K288" s="199"/>
      <c r="L288" s="199"/>
      <c r="M288" s="200"/>
      <c r="N288" s="198"/>
      <c r="O288" s="200"/>
      <c r="P288" s="202"/>
    </row>
    <row r="289" spans="1:16" ht="20.25" customHeight="1">
      <c r="A289" s="220"/>
      <c r="B289" s="83"/>
      <c r="C289" s="92"/>
      <c r="D289" s="196"/>
      <c r="E289" s="197"/>
      <c r="F289" s="198"/>
      <c r="G289" s="199"/>
      <c r="H289" s="199"/>
      <c r="I289" s="199"/>
      <c r="J289" s="199"/>
      <c r="K289" s="199"/>
      <c r="L289" s="199"/>
      <c r="M289" s="200"/>
      <c r="N289" s="198"/>
      <c r="O289" s="200"/>
      <c r="P289" s="202"/>
    </row>
    <row r="290" spans="1:16" ht="20.25" customHeight="1">
      <c r="A290" s="221"/>
      <c r="B290" s="84"/>
      <c r="C290" s="93"/>
      <c r="D290" s="207"/>
      <c r="E290" s="208"/>
      <c r="F290" s="194"/>
      <c r="G290" s="206"/>
      <c r="H290" s="206"/>
      <c r="I290" s="206"/>
      <c r="J290" s="206"/>
      <c r="K290" s="206"/>
      <c r="L290" s="206"/>
      <c r="M290" s="195"/>
      <c r="N290" s="194"/>
      <c r="O290" s="195"/>
      <c r="P290" s="203"/>
    </row>
    <row r="291" spans="1:16" ht="20.25" customHeight="1">
      <c r="A291" s="209">
        <v>29</v>
      </c>
      <c r="B291" s="102" t="str">
        <f>IF('PL33'!B39="","",'PL33'!B39)</f>
        <v xml:space="preserve">Trần Nguyên Bảo </v>
      </c>
      <c r="C291" s="103" t="str">
        <f>IF('PL33'!C39="","",'PL33'!C39)</f>
        <v>Trân</v>
      </c>
      <c r="D291" s="213"/>
      <c r="E291" s="214"/>
      <c r="F291" s="215"/>
      <c r="G291" s="216"/>
      <c r="H291" s="216"/>
      <c r="I291" s="216"/>
      <c r="J291" s="216"/>
      <c r="K291" s="216"/>
      <c r="L291" s="216"/>
      <c r="M291" s="217"/>
      <c r="N291" s="215"/>
      <c r="O291" s="217"/>
      <c r="P291" s="201">
        <f>N291+N292+N293+N294+N295+N296+N297+N298+N299+N300</f>
        <v>0</v>
      </c>
    </row>
    <row r="292" spans="1:16" ht="20.25" customHeight="1">
      <c r="A292" s="211"/>
      <c r="B292" s="83"/>
      <c r="C292" s="92"/>
      <c r="D292" s="196"/>
      <c r="E292" s="197"/>
      <c r="F292" s="198"/>
      <c r="G292" s="199"/>
      <c r="H292" s="199"/>
      <c r="I292" s="199"/>
      <c r="J292" s="199"/>
      <c r="K292" s="199"/>
      <c r="L292" s="199"/>
      <c r="M292" s="200"/>
      <c r="N292" s="198"/>
      <c r="O292" s="200"/>
      <c r="P292" s="202"/>
    </row>
    <row r="293" spans="1:16" ht="20.25" customHeight="1">
      <c r="A293" s="211"/>
      <c r="B293" s="83"/>
      <c r="C293" s="92"/>
      <c r="D293" s="196"/>
      <c r="E293" s="197"/>
      <c r="F293" s="198"/>
      <c r="G293" s="199"/>
      <c r="H293" s="199"/>
      <c r="I293" s="199"/>
      <c r="J293" s="199"/>
      <c r="K293" s="199"/>
      <c r="L293" s="199"/>
      <c r="M293" s="200"/>
      <c r="N293" s="198"/>
      <c r="O293" s="200"/>
      <c r="P293" s="202"/>
    </row>
    <row r="294" spans="1:16" ht="20.25" customHeight="1">
      <c r="A294" s="211"/>
      <c r="B294" s="83"/>
      <c r="C294" s="92"/>
      <c r="D294" s="196"/>
      <c r="E294" s="197"/>
      <c r="F294" s="198"/>
      <c r="G294" s="199"/>
      <c r="H294" s="199"/>
      <c r="I294" s="199"/>
      <c r="J294" s="199"/>
      <c r="K294" s="199"/>
      <c r="L294" s="199"/>
      <c r="M294" s="200"/>
      <c r="N294" s="198"/>
      <c r="O294" s="200"/>
      <c r="P294" s="202"/>
    </row>
    <row r="295" spans="1:16" ht="20.25" customHeight="1">
      <c r="A295" s="211"/>
      <c r="B295" s="83"/>
      <c r="C295" s="92"/>
      <c r="D295" s="196"/>
      <c r="E295" s="197"/>
      <c r="F295" s="198"/>
      <c r="G295" s="199"/>
      <c r="H295" s="199"/>
      <c r="I295" s="199"/>
      <c r="J295" s="199"/>
      <c r="K295" s="199"/>
      <c r="L295" s="199"/>
      <c r="M295" s="200"/>
      <c r="N295" s="198"/>
      <c r="O295" s="200"/>
      <c r="P295" s="202"/>
    </row>
    <row r="296" spans="1:16" ht="20.25" customHeight="1">
      <c r="A296" s="211"/>
      <c r="B296" s="83"/>
      <c r="C296" s="92"/>
      <c r="D296" s="196"/>
      <c r="E296" s="197"/>
      <c r="F296" s="198"/>
      <c r="G296" s="199"/>
      <c r="H296" s="199"/>
      <c r="I296" s="199"/>
      <c r="J296" s="199"/>
      <c r="K296" s="199"/>
      <c r="L296" s="199"/>
      <c r="M296" s="200"/>
      <c r="N296" s="198"/>
      <c r="O296" s="200"/>
      <c r="P296" s="202"/>
    </row>
    <row r="297" spans="1:16" ht="20.25" customHeight="1">
      <c r="A297" s="211"/>
      <c r="B297" s="83"/>
      <c r="C297" s="92"/>
      <c r="D297" s="196"/>
      <c r="E297" s="197"/>
      <c r="F297" s="198"/>
      <c r="G297" s="199"/>
      <c r="H297" s="199"/>
      <c r="I297" s="199"/>
      <c r="J297" s="199"/>
      <c r="K297" s="199"/>
      <c r="L297" s="199"/>
      <c r="M297" s="200"/>
      <c r="N297" s="198"/>
      <c r="O297" s="200"/>
      <c r="P297" s="202"/>
    </row>
    <row r="298" spans="1:16" ht="20.25" customHeight="1">
      <c r="A298" s="211"/>
      <c r="B298" s="83"/>
      <c r="C298" s="92"/>
      <c r="D298" s="196"/>
      <c r="E298" s="197"/>
      <c r="F298" s="198"/>
      <c r="G298" s="199"/>
      <c r="H298" s="199"/>
      <c r="I298" s="199"/>
      <c r="J298" s="199"/>
      <c r="K298" s="199"/>
      <c r="L298" s="199"/>
      <c r="M298" s="200"/>
      <c r="N298" s="198"/>
      <c r="O298" s="200"/>
      <c r="P298" s="202"/>
    </row>
    <row r="299" spans="1:16" ht="20.25" customHeight="1">
      <c r="A299" s="211"/>
      <c r="B299" s="83"/>
      <c r="C299" s="92"/>
      <c r="D299" s="196"/>
      <c r="E299" s="197"/>
      <c r="F299" s="198"/>
      <c r="G299" s="199"/>
      <c r="H299" s="199"/>
      <c r="I299" s="199"/>
      <c r="J299" s="199"/>
      <c r="K299" s="199"/>
      <c r="L299" s="199"/>
      <c r="M299" s="200"/>
      <c r="N299" s="198"/>
      <c r="O299" s="200"/>
      <c r="P299" s="202"/>
    </row>
    <row r="300" spans="1:16" ht="20.25" customHeight="1">
      <c r="A300" s="212"/>
      <c r="B300" s="84"/>
      <c r="C300" s="93"/>
      <c r="D300" s="204"/>
      <c r="E300" s="205"/>
      <c r="F300" s="194"/>
      <c r="G300" s="206"/>
      <c r="H300" s="206"/>
      <c r="I300" s="206"/>
      <c r="J300" s="206"/>
      <c r="K300" s="206"/>
      <c r="L300" s="206"/>
      <c r="M300" s="195"/>
      <c r="N300" s="194"/>
      <c r="O300" s="195"/>
      <c r="P300" s="203"/>
    </row>
    <row r="301" spans="1:16" ht="20.25" customHeight="1">
      <c r="A301" s="218">
        <v>30</v>
      </c>
      <c r="B301" s="102" t="str">
        <f>IF('PL33'!B40="","",'PL33'!B40)</f>
        <v xml:space="preserve">Nguyễn Văn </v>
      </c>
      <c r="C301" s="103" t="str">
        <f>IF('PL33'!C40="","",'PL33'!C40)</f>
        <v xml:space="preserve">Yên </v>
      </c>
      <c r="D301" s="222"/>
      <c r="E301" s="223"/>
      <c r="F301" s="224"/>
      <c r="G301" s="225"/>
      <c r="H301" s="225"/>
      <c r="I301" s="225"/>
      <c r="J301" s="225"/>
      <c r="K301" s="225"/>
      <c r="L301" s="225"/>
      <c r="M301" s="226"/>
      <c r="N301" s="224"/>
      <c r="O301" s="226"/>
      <c r="P301" s="201">
        <f>N301+N302+N303+N304+N305+N306+N307+N308+N309+N310</f>
        <v>0</v>
      </c>
    </row>
    <row r="302" spans="1:16" ht="20.25" customHeight="1">
      <c r="A302" s="219"/>
      <c r="B302" s="83"/>
      <c r="C302" s="92"/>
      <c r="D302" s="196"/>
      <c r="E302" s="197"/>
      <c r="F302" s="198"/>
      <c r="G302" s="199"/>
      <c r="H302" s="199"/>
      <c r="I302" s="199"/>
      <c r="J302" s="199"/>
      <c r="K302" s="199"/>
      <c r="L302" s="199"/>
      <c r="M302" s="200"/>
      <c r="N302" s="198"/>
      <c r="O302" s="200"/>
      <c r="P302" s="202"/>
    </row>
    <row r="303" spans="1:16" ht="20.25" customHeight="1">
      <c r="A303" s="219"/>
      <c r="B303" s="83"/>
      <c r="C303" s="92"/>
      <c r="D303" s="196"/>
      <c r="E303" s="197"/>
      <c r="F303" s="198"/>
      <c r="G303" s="199"/>
      <c r="H303" s="199"/>
      <c r="I303" s="199"/>
      <c r="J303" s="199"/>
      <c r="K303" s="199"/>
      <c r="L303" s="199"/>
      <c r="M303" s="200"/>
      <c r="N303" s="198"/>
      <c r="O303" s="200"/>
      <c r="P303" s="202"/>
    </row>
    <row r="304" spans="1:16" ht="20.25" customHeight="1">
      <c r="A304" s="219"/>
      <c r="B304" s="83"/>
      <c r="C304" s="92"/>
      <c r="D304" s="196"/>
      <c r="E304" s="197"/>
      <c r="F304" s="198"/>
      <c r="G304" s="199"/>
      <c r="H304" s="199"/>
      <c r="I304" s="199"/>
      <c r="J304" s="199"/>
      <c r="K304" s="199"/>
      <c r="L304" s="199"/>
      <c r="M304" s="200"/>
      <c r="N304" s="198"/>
      <c r="O304" s="200"/>
      <c r="P304" s="202"/>
    </row>
    <row r="305" spans="1:16" ht="20.25" customHeight="1">
      <c r="A305" s="219"/>
      <c r="B305" s="83"/>
      <c r="C305" s="92"/>
      <c r="D305" s="196"/>
      <c r="E305" s="197"/>
      <c r="F305" s="198"/>
      <c r="G305" s="199"/>
      <c r="H305" s="199"/>
      <c r="I305" s="199"/>
      <c r="J305" s="199"/>
      <c r="K305" s="199"/>
      <c r="L305" s="199"/>
      <c r="M305" s="200"/>
      <c r="N305" s="198"/>
      <c r="O305" s="200"/>
      <c r="P305" s="202"/>
    </row>
    <row r="306" spans="1:16" ht="20.25" customHeight="1">
      <c r="A306" s="219"/>
      <c r="B306" s="83"/>
      <c r="C306" s="92"/>
      <c r="D306" s="196"/>
      <c r="E306" s="197"/>
      <c r="F306" s="198"/>
      <c r="G306" s="199"/>
      <c r="H306" s="199"/>
      <c r="I306" s="199"/>
      <c r="J306" s="199"/>
      <c r="K306" s="199"/>
      <c r="L306" s="199"/>
      <c r="M306" s="200"/>
      <c r="N306" s="198"/>
      <c r="O306" s="200"/>
      <c r="P306" s="202"/>
    </row>
    <row r="307" spans="1:16" ht="20.25" customHeight="1">
      <c r="A307" s="219"/>
      <c r="B307" s="83"/>
      <c r="C307" s="92"/>
      <c r="D307" s="196"/>
      <c r="E307" s="197"/>
      <c r="F307" s="198"/>
      <c r="G307" s="199"/>
      <c r="H307" s="199"/>
      <c r="I307" s="199"/>
      <c r="J307" s="199"/>
      <c r="K307" s="199"/>
      <c r="L307" s="199"/>
      <c r="M307" s="200"/>
      <c r="N307" s="198"/>
      <c r="O307" s="200"/>
      <c r="P307" s="202"/>
    </row>
    <row r="308" spans="1:16" ht="20.25" customHeight="1">
      <c r="A308" s="220"/>
      <c r="B308" s="83"/>
      <c r="C308" s="92"/>
      <c r="D308" s="196"/>
      <c r="E308" s="197"/>
      <c r="F308" s="198"/>
      <c r="G308" s="199"/>
      <c r="H308" s="199"/>
      <c r="I308" s="199"/>
      <c r="J308" s="199"/>
      <c r="K308" s="199"/>
      <c r="L308" s="199"/>
      <c r="M308" s="200"/>
      <c r="N308" s="198"/>
      <c r="O308" s="200"/>
      <c r="P308" s="202"/>
    </row>
    <row r="309" spans="1:16" ht="20.25" customHeight="1">
      <c r="A309" s="220"/>
      <c r="B309" s="83"/>
      <c r="C309" s="92"/>
      <c r="D309" s="196"/>
      <c r="E309" s="197"/>
      <c r="F309" s="198"/>
      <c r="G309" s="199"/>
      <c r="H309" s="199"/>
      <c r="I309" s="199"/>
      <c r="J309" s="199"/>
      <c r="K309" s="199"/>
      <c r="L309" s="199"/>
      <c r="M309" s="200"/>
      <c r="N309" s="198"/>
      <c r="O309" s="200"/>
      <c r="P309" s="202"/>
    </row>
    <row r="310" spans="1:16" ht="20.25" customHeight="1">
      <c r="A310" s="221"/>
      <c r="B310" s="84"/>
      <c r="C310" s="93"/>
      <c r="D310" s="207"/>
      <c r="E310" s="208"/>
      <c r="F310" s="194"/>
      <c r="G310" s="206"/>
      <c r="H310" s="206"/>
      <c r="I310" s="206"/>
      <c r="J310" s="206"/>
      <c r="K310" s="206"/>
      <c r="L310" s="206"/>
      <c r="M310" s="195"/>
      <c r="N310" s="194"/>
      <c r="O310" s="195"/>
      <c r="P310" s="203"/>
    </row>
    <row r="311" spans="1:16" ht="20.25" customHeight="1">
      <c r="A311" s="219">
        <v>31</v>
      </c>
      <c r="B311" s="102" t="str">
        <f>IF('PL33'!B41="","",'PL33'!B41)</f>
        <v>Trần Nam</v>
      </c>
      <c r="C311" s="103" t="str">
        <f>IF('PL33'!C41="","",'PL33'!C41)</f>
        <v xml:space="preserve">Anh </v>
      </c>
      <c r="D311" s="222"/>
      <c r="E311" s="223"/>
      <c r="F311" s="224"/>
      <c r="G311" s="225"/>
      <c r="H311" s="225"/>
      <c r="I311" s="225"/>
      <c r="J311" s="225"/>
      <c r="K311" s="225"/>
      <c r="L311" s="225"/>
      <c r="M311" s="226"/>
      <c r="N311" s="224"/>
      <c r="O311" s="226"/>
      <c r="P311" s="201">
        <f>N311+N312+N313+N314+N315+N316+N317+N318+N319+N320</f>
        <v>0</v>
      </c>
    </row>
    <row r="312" spans="1:16" ht="20.25" customHeight="1">
      <c r="A312" s="219"/>
      <c r="B312" s="83"/>
      <c r="C312" s="92"/>
      <c r="D312" s="196"/>
      <c r="E312" s="197"/>
      <c r="F312" s="198"/>
      <c r="G312" s="199"/>
      <c r="H312" s="199"/>
      <c r="I312" s="199"/>
      <c r="J312" s="199"/>
      <c r="K312" s="199"/>
      <c r="L312" s="199"/>
      <c r="M312" s="200"/>
      <c r="N312" s="198"/>
      <c r="O312" s="200"/>
      <c r="P312" s="202"/>
    </row>
    <row r="313" spans="1:16" ht="20.25" customHeight="1">
      <c r="A313" s="219"/>
      <c r="B313" s="83"/>
      <c r="C313" s="92"/>
      <c r="D313" s="196"/>
      <c r="E313" s="197"/>
      <c r="F313" s="198"/>
      <c r="G313" s="199"/>
      <c r="H313" s="199"/>
      <c r="I313" s="199"/>
      <c r="J313" s="199"/>
      <c r="K313" s="199"/>
      <c r="L313" s="199"/>
      <c r="M313" s="200"/>
      <c r="N313" s="198"/>
      <c r="O313" s="200"/>
      <c r="P313" s="202"/>
    </row>
    <row r="314" spans="1:16" ht="20.25" customHeight="1">
      <c r="A314" s="219"/>
      <c r="B314" s="83"/>
      <c r="C314" s="92"/>
      <c r="D314" s="196"/>
      <c r="E314" s="197"/>
      <c r="F314" s="198"/>
      <c r="G314" s="199"/>
      <c r="H314" s="199"/>
      <c r="I314" s="199"/>
      <c r="J314" s="199"/>
      <c r="K314" s="199"/>
      <c r="L314" s="199"/>
      <c r="M314" s="200"/>
      <c r="N314" s="198"/>
      <c r="O314" s="200"/>
      <c r="P314" s="202"/>
    </row>
    <row r="315" spans="1:16" ht="20.25" customHeight="1">
      <c r="A315" s="219"/>
      <c r="B315" s="83"/>
      <c r="C315" s="92"/>
      <c r="D315" s="196"/>
      <c r="E315" s="197"/>
      <c r="F315" s="198"/>
      <c r="G315" s="199"/>
      <c r="H315" s="199"/>
      <c r="I315" s="199"/>
      <c r="J315" s="199"/>
      <c r="K315" s="199"/>
      <c r="L315" s="199"/>
      <c r="M315" s="200"/>
      <c r="N315" s="198"/>
      <c r="O315" s="200"/>
      <c r="P315" s="202"/>
    </row>
    <row r="316" spans="1:16" ht="20.25" customHeight="1">
      <c r="A316" s="219"/>
      <c r="B316" s="83"/>
      <c r="C316" s="92"/>
      <c r="D316" s="196"/>
      <c r="E316" s="197"/>
      <c r="F316" s="198"/>
      <c r="G316" s="199"/>
      <c r="H316" s="199"/>
      <c r="I316" s="199"/>
      <c r="J316" s="199"/>
      <c r="K316" s="199"/>
      <c r="L316" s="199"/>
      <c r="M316" s="200"/>
      <c r="N316" s="198"/>
      <c r="O316" s="200"/>
      <c r="P316" s="202"/>
    </row>
    <row r="317" spans="1:16" ht="20.25" customHeight="1">
      <c r="A317" s="219"/>
      <c r="B317" s="83"/>
      <c r="C317" s="92"/>
      <c r="D317" s="196"/>
      <c r="E317" s="197"/>
      <c r="F317" s="198"/>
      <c r="G317" s="199"/>
      <c r="H317" s="199"/>
      <c r="I317" s="199"/>
      <c r="J317" s="199"/>
      <c r="K317" s="199"/>
      <c r="L317" s="199"/>
      <c r="M317" s="200"/>
      <c r="N317" s="198"/>
      <c r="O317" s="200"/>
      <c r="P317" s="202"/>
    </row>
    <row r="318" spans="1:16" ht="20.25" customHeight="1">
      <c r="A318" s="220"/>
      <c r="B318" s="83"/>
      <c r="C318" s="92"/>
      <c r="D318" s="196"/>
      <c r="E318" s="197"/>
      <c r="F318" s="198"/>
      <c r="G318" s="199"/>
      <c r="H318" s="199"/>
      <c r="I318" s="199"/>
      <c r="J318" s="199"/>
      <c r="K318" s="199"/>
      <c r="L318" s="199"/>
      <c r="M318" s="200"/>
      <c r="N318" s="198"/>
      <c r="O318" s="200"/>
      <c r="P318" s="202"/>
    </row>
    <row r="319" spans="1:16" ht="20.25" customHeight="1">
      <c r="A319" s="220"/>
      <c r="B319" s="83"/>
      <c r="C319" s="92"/>
      <c r="D319" s="196"/>
      <c r="E319" s="197"/>
      <c r="F319" s="198"/>
      <c r="G319" s="199"/>
      <c r="H319" s="199"/>
      <c r="I319" s="199"/>
      <c r="J319" s="199"/>
      <c r="K319" s="199"/>
      <c r="L319" s="199"/>
      <c r="M319" s="200"/>
      <c r="N319" s="198"/>
      <c r="O319" s="200"/>
      <c r="P319" s="202"/>
    </row>
    <row r="320" spans="1:16" ht="20.25" customHeight="1">
      <c r="A320" s="232"/>
      <c r="B320" s="84"/>
      <c r="C320" s="93"/>
      <c r="D320" s="227"/>
      <c r="E320" s="228"/>
      <c r="F320" s="229"/>
      <c r="G320" s="230"/>
      <c r="H320" s="230"/>
      <c r="I320" s="230"/>
      <c r="J320" s="230"/>
      <c r="K320" s="230"/>
      <c r="L320" s="230"/>
      <c r="M320" s="231"/>
      <c r="N320" s="229"/>
      <c r="O320" s="231"/>
      <c r="P320" s="203"/>
    </row>
    <row r="321" spans="1:16" ht="20.25" customHeight="1">
      <c r="A321" s="209">
        <v>32</v>
      </c>
      <c r="B321" s="102" t="str">
        <f>IF('PL33'!B42="","",'PL33'!B42)</f>
        <v>Cao Văn</v>
      </c>
      <c r="C321" s="103" t="str">
        <f>IF('PL33'!C42="","",'PL33'!C42)</f>
        <v>Tuấn</v>
      </c>
      <c r="D321" s="213"/>
      <c r="E321" s="214"/>
      <c r="F321" s="215"/>
      <c r="G321" s="216"/>
      <c r="H321" s="216"/>
      <c r="I321" s="216"/>
      <c r="J321" s="216"/>
      <c r="K321" s="216"/>
      <c r="L321" s="216"/>
      <c r="M321" s="217"/>
      <c r="N321" s="215"/>
      <c r="O321" s="217"/>
      <c r="P321" s="201">
        <f>N321+N322+N323+N324+N325+N326+N327+N328+N329+N330</f>
        <v>0</v>
      </c>
    </row>
    <row r="322" spans="1:16" ht="20.25" customHeight="1">
      <c r="A322" s="210"/>
      <c r="B322" s="83"/>
      <c r="C322" s="92"/>
      <c r="D322" s="196"/>
      <c r="E322" s="197"/>
      <c r="F322" s="198"/>
      <c r="G322" s="199"/>
      <c r="H322" s="199"/>
      <c r="I322" s="199"/>
      <c r="J322" s="199"/>
      <c r="K322" s="199"/>
      <c r="L322" s="199"/>
      <c r="M322" s="200"/>
      <c r="N322" s="198"/>
      <c r="O322" s="200"/>
      <c r="P322" s="202"/>
    </row>
    <row r="323" spans="1:16" ht="20.25" customHeight="1">
      <c r="A323" s="210"/>
      <c r="B323" s="83"/>
      <c r="C323" s="92"/>
      <c r="D323" s="196"/>
      <c r="E323" s="197"/>
      <c r="F323" s="198"/>
      <c r="G323" s="199"/>
      <c r="H323" s="199"/>
      <c r="I323" s="199"/>
      <c r="J323" s="199"/>
      <c r="K323" s="199"/>
      <c r="L323" s="199"/>
      <c r="M323" s="200"/>
      <c r="N323" s="198"/>
      <c r="O323" s="200"/>
      <c r="P323" s="202"/>
    </row>
    <row r="324" spans="1:16" ht="20.25" customHeight="1">
      <c r="A324" s="210"/>
      <c r="B324" s="83"/>
      <c r="C324" s="92"/>
      <c r="D324" s="196"/>
      <c r="E324" s="197"/>
      <c r="F324" s="198"/>
      <c r="G324" s="199"/>
      <c r="H324" s="199"/>
      <c r="I324" s="199"/>
      <c r="J324" s="199"/>
      <c r="K324" s="199"/>
      <c r="L324" s="199"/>
      <c r="M324" s="200"/>
      <c r="N324" s="198"/>
      <c r="O324" s="200"/>
      <c r="P324" s="202"/>
    </row>
    <row r="325" spans="1:16" ht="20.25" customHeight="1">
      <c r="A325" s="210"/>
      <c r="B325" s="83"/>
      <c r="C325" s="92"/>
      <c r="D325" s="196"/>
      <c r="E325" s="197"/>
      <c r="F325" s="198"/>
      <c r="G325" s="199"/>
      <c r="H325" s="199"/>
      <c r="I325" s="199"/>
      <c r="J325" s="199"/>
      <c r="K325" s="199"/>
      <c r="L325" s="199"/>
      <c r="M325" s="200"/>
      <c r="N325" s="198"/>
      <c r="O325" s="200"/>
      <c r="P325" s="202"/>
    </row>
    <row r="326" spans="1:16" ht="20.25" customHeight="1">
      <c r="A326" s="210"/>
      <c r="B326" s="83"/>
      <c r="C326" s="92"/>
      <c r="D326" s="196"/>
      <c r="E326" s="197"/>
      <c r="F326" s="198"/>
      <c r="G326" s="199"/>
      <c r="H326" s="199"/>
      <c r="I326" s="199"/>
      <c r="J326" s="199"/>
      <c r="K326" s="199"/>
      <c r="L326" s="199"/>
      <c r="M326" s="200"/>
      <c r="N326" s="198"/>
      <c r="O326" s="200"/>
      <c r="P326" s="202"/>
    </row>
    <row r="327" spans="1:16" ht="20.25" customHeight="1">
      <c r="A327" s="210"/>
      <c r="B327" s="83"/>
      <c r="C327" s="92"/>
      <c r="D327" s="196"/>
      <c r="E327" s="197"/>
      <c r="F327" s="198"/>
      <c r="G327" s="199"/>
      <c r="H327" s="199"/>
      <c r="I327" s="199"/>
      <c r="J327" s="199"/>
      <c r="K327" s="199"/>
      <c r="L327" s="199"/>
      <c r="M327" s="200"/>
      <c r="N327" s="198"/>
      <c r="O327" s="200"/>
      <c r="P327" s="202"/>
    </row>
    <row r="328" spans="1:16" ht="20.25" customHeight="1">
      <c r="A328" s="211"/>
      <c r="B328" s="83"/>
      <c r="C328" s="92"/>
      <c r="D328" s="196"/>
      <c r="E328" s="197"/>
      <c r="F328" s="198"/>
      <c r="G328" s="199"/>
      <c r="H328" s="199"/>
      <c r="I328" s="199"/>
      <c r="J328" s="199"/>
      <c r="K328" s="199"/>
      <c r="L328" s="199"/>
      <c r="M328" s="200"/>
      <c r="N328" s="198"/>
      <c r="O328" s="200"/>
      <c r="P328" s="202"/>
    </row>
    <row r="329" spans="1:16" ht="20.25" customHeight="1">
      <c r="A329" s="211"/>
      <c r="B329" s="83"/>
      <c r="C329" s="92"/>
      <c r="D329" s="196"/>
      <c r="E329" s="197"/>
      <c r="F329" s="198"/>
      <c r="G329" s="199"/>
      <c r="H329" s="199"/>
      <c r="I329" s="199"/>
      <c r="J329" s="199"/>
      <c r="K329" s="199"/>
      <c r="L329" s="199"/>
      <c r="M329" s="200"/>
      <c r="N329" s="198"/>
      <c r="O329" s="200"/>
      <c r="P329" s="202"/>
    </row>
    <row r="330" spans="1:16" ht="20.25" customHeight="1">
      <c r="A330" s="212"/>
      <c r="B330" s="84"/>
      <c r="C330" s="93"/>
      <c r="D330" s="204"/>
      <c r="E330" s="205"/>
      <c r="F330" s="194"/>
      <c r="G330" s="206"/>
      <c r="H330" s="206"/>
      <c r="I330" s="206"/>
      <c r="J330" s="206"/>
      <c r="K330" s="206"/>
      <c r="L330" s="206"/>
      <c r="M330" s="195"/>
      <c r="N330" s="194"/>
      <c r="O330" s="195"/>
      <c r="P330" s="203"/>
    </row>
    <row r="331" spans="1:16" ht="20.25" customHeight="1">
      <c r="A331" s="218">
        <v>33</v>
      </c>
      <c r="B331" s="102" t="str">
        <f>IF('PL33'!B43="","",'PL33'!B43)</f>
        <v/>
      </c>
      <c r="C331" s="103" t="str">
        <f>IF('PL33'!C43="","",'PL33'!C43)</f>
        <v/>
      </c>
      <c r="D331" s="222"/>
      <c r="E331" s="223"/>
      <c r="F331" s="224"/>
      <c r="G331" s="225"/>
      <c r="H331" s="225"/>
      <c r="I331" s="225"/>
      <c r="J331" s="225"/>
      <c r="K331" s="225"/>
      <c r="L331" s="225"/>
      <c r="M331" s="226"/>
      <c r="N331" s="224"/>
      <c r="O331" s="226"/>
      <c r="P331" s="201">
        <f>N331+N332+N333+N334+N335+N336+N337+N338+N339+N340</f>
        <v>0</v>
      </c>
    </row>
    <row r="332" spans="1:16" ht="20.25" customHeight="1">
      <c r="A332" s="219"/>
      <c r="B332" s="83"/>
      <c r="C332" s="92"/>
      <c r="D332" s="196"/>
      <c r="E332" s="197"/>
      <c r="F332" s="198"/>
      <c r="G332" s="199"/>
      <c r="H332" s="199"/>
      <c r="I332" s="199"/>
      <c r="J332" s="199"/>
      <c r="K332" s="199"/>
      <c r="L332" s="199"/>
      <c r="M332" s="200"/>
      <c r="N332" s="198"/>
      <c r="O332" s="200"/>
      <c r="P332" s="202"/>
    </row>
    <row r="333" spans="1:16" ht="20.25" customHeight="1">
      <c r="A333" s="219"/>
      <c r="B333" s="83"/>
      <c r="C333" s="92"/>
      <c r="D333" s="196"/>
      <c r="E333" s="197"/>
      <c r="F333" s="198"/>
      <c r="G333" s="199"/>
      <c r="H333" s="199"/>
      <c r="I333" s="199"/>
      <c r="J333" s="199"/>
      <c r="K333" s="199"/>
      <c r="L333" s="199"/>
      <c r="M333" s="200"/>
      <c r="N333" s="198"/>
      <c r="O333" s="200"/>
      <c r="P333" s="202"/>
    </row>
    <row r="334" spans="1:16" ht="20.25" customHeight="1">
      <c r="A334" s="219"/>
      <c r="B334" s="83"/>
      <c r="C334" s="92"/>
      <c r="D334" s="196"/>
      <c r="E334" s="197"/>
      <c r="F334" s="198"/>
      <c r="G334" s="199"/>
      <c r="H334" s="199"/>
      <c r="I334" s="199"/>
      <c r="J334" s="199"/>
      <c r="K334" s="199"/>
      <c r="L334" s="199"/>
      <c r="M334" s="200"/>
      <c r="N334" s="198"/>
      <c r="O334" s="200"/>
      <c r="P334" s="202"/>
    </row>
    <row r="335" spans="1:16" ht="20.25" customHeight="1">
      <c r="A335" s="219"/>
      <c r="B335" s="83"/>
      <c r="C335" s="92"/>
      <c r="D335" s="196"/>
      <c r="E335" s="197"/>
      <c r="F335" s="198"/>
      <c r="G335" s="199"/>
      <c r="H335" s="199"/>
      <c r="I335" s="199"/>
      <c r="J335" s="199"/>
      <c r="K335" s="199"/>
      <c r="L335" s="199"/>
      <c r="M335" s="200"/>
      <c r="N335" s="198"/>
      <c r="O335" s="200"/>
      <c r="P335" s="202"/>
    </row>
    <row r="336" spans="1:16" ht="20.25" customHeight="1">
      <c r="A336" s="219"/>
      <c r="B336" s="83"/>
      <c r="C336" s="92"/>
      <c r="D336" s="196"/>
      <c r="E336" s="197"/>
      <c r="F336" s="198"/>
      <c r="G336" s="199"/>
      <c r="H336" s="199"/>
      <c r="I336" s="199"/>
      <c r="J336" s="199"/>
      <c r="K336" s="199"/>
      <c r="L336" s="199"/>
      <c r="M336" s="200"/>
      <c r="N336" s="198"/>
      <c r="O336" s="200"/>
      <c r="P336" s="202"/>
    </row>
    <row r="337" spans="1:16" ht="20.25" customHeight="1">
      <c r="A337" s="219"/>
      <c r="B337" s="83"/>
      <c r="C337" s="92"/>
      <c r="D337" s="196"/>
      <c r="E337" s="197"/>
      <c r="F337" s="198"/>
      <c r="G337" s="199"/>
      <c r="H337" s="199"/>
      <c r="I337" s="199"/>
      <c r="J337" s="199"/>
      <c r="K337" s="199"/>
      <c r="L337" s="199"/>
      <c r="M337" s="200"/>
      <c r="N337" s="198"/>
      <c r="O337" s="200"/>
      <c r="P337" s="202"/>
    </row>
    <row r="338" spans="1:16" ht="20.25" customHeight="1">
      <c r="A338" s="220"/>
      <c r="B338" s="83"/>
      <c r="C338" s="92"/>
      <c r="D338" s="196"/>
      <c r="E338" s="197"/>
      <c r="F338" s="198"/>
      <c r="G338" s="199"/>
      <c r="H338" s="199"/>
      <c r="I338" s="199"/>
      <c r="J338" s="199"/>
      <c r="K338" s="199"/>
      <c r="L338" s="199"/>
      <c r="M338" s="200"/>
      <c r="N338" s="198"/>
      <c r="O338" s="200"/>
      <c r="P338" s="202"/>
    </row>
    <row r="339" spans="1:16" ht="20.25" customHeight="1">
      <c r="A339" s="220"/>
      <c r="B339" s="83"/>
      <c r="C339" s="92"/>
      <c r="D339" s="196"/>
      <c r="E339" s="197"/>
      <c r="F339" s="198"/>
      <c r="G339" s="199"/>
      <c r="H339" s="199"/>
      <c r="I339" s="199"/>
      <c r="J339" s="199"/>
      <c r="K339" s="199"/>
      <c r="L339" s="199"/>
      <c r="M339" s="200"/>
      <c r="N339" s="198"/>
      <c r="O339" s="200"/>
      <c r="P339" s="202"/>
    </row>
    <row r="340" spans="1:16" ht="20.25" customHeight="1">
      <c r="A340" s="221"/>
      <c r="B340" s="84"/>
      <c r="C340" s="93"/>
      <c r="D340" s="207"/>
      <c r="E340" s="208"/>
      <c r="F340" s="194"/>
      <c r="G340" s="206"/>
      <c r="H340" s="206"/>
      <c r="I340" s="206"/>
      <c r="J340" s="206"/>
      <c r="K340" s="206"/>
      <c r="L340" s="206"/>
      <c r="M340" s="195"/>
      <c r="N340" s="194"/>
      <c r="O340" s="195"/>
      <c r="P340" s="203"/>
    </row>
    <row r="341" spans="1:16" ht="20.25" customHeight="1">
      <c r="A341" s="209">
        <v>34</v>
      </c>
      <c r="B341" s="102" t="str">
        <f>IF('PL33'!B44="","",'PL33'!B44)</f>
        <v/>
      </c>
      <c r="C341" s="103" t="str">
        <f>IF('PL33'!C44="","",'PL33'!C44)</f>
        <v/>
      </c>
      <c r="D341" s="213"/>
      <c r="E341" s="214"/>
      <c r="F341" s="215"/>
      <c r="G341" s="216"/>
      <c r="H341" s="216"/>
      <c r="I341" s="216"/>
      <c r="J341" s="216"/>
      <c r="K341" s="216"/>
      <c r="L341" s="216"/>
      <c r="M341" s="217"/>
      <c r="N341" s="215"/>
      <c r="O341" s="217"/>
      <c r="P341" s="201">
        <f>N341+N342+N343+N344+N345+N346+N347+N348+N349+N350</f>
        <v>0</v>
      </c>
    </row>
    <row r="342" spans="1:16" ht="20.25" customHeight="1">
      <c r="A342" s="210"/>
      <c r="B342" s="83"/>
      <c r="C342" s="92"/>
      <c r="D342" s="196"/>
      <c r="E342" s="197"/>
      <c r="F342" s="198"/>
      <c r="G342" s="199"/>
      <c r="H342" s="199"/>
      <c r="I342" s="199"/>
      <c r="J342" s="199"/>
      <c r="K342" s="199"/>
      <c r="L342" s="199"/>
      <c r="M342" s="200"/>
      <c r="N342" s="198"/>
      <c r="O342" s="200"/>
      <c r="P342" s="202"/>
    </row>
    <row r="343" spans="1:16" ht="20.25" customHeight="1">
      <c r="A343" s="210"/>
      <c r="B343" s="83"/>
      <c r="C343" s="92"/>
      <c r="D343" s="196"/>
      <c r="E343" s="197"/>
      <c r="F343" s="198"/>
      <c r="G343" s="199"/>
      <c r="H343" s="199"/>
      <c r="I343" s="199"/>
      <c r="J343" s="199"/>
      <c r="K343" s="199"/>
      <c r="L343" s="199"/>
      <c r="M343" s="200"/>
      <c r="N343" s="198"/>
      <c r="O343" s="200"/>
      <c r="P343" s="202"/>
    </row>
    <row r="344" spans="1:16" ht="20.25" customHeight="1">
      <c r="A344" s="210"/>
      <c r="B344" s="83"/>
      <c r="C344" s="92"/>
      <c r="D344" s="196"/>
      <c r="E344" s="197"/>
      <c r="F344" s="198"/>
      <c r="G344" s="199"/>
      <c r="H344" s="199"/>
      <c r="I344" s="199"/>
      <c r="J344" s="199"/>
      <c r="K344" s="199"/>
      <c r="L344" s="199"/>
      <c r="M344" s="200"/>
      <c r="N344" s="198"/>
      <c r="O344" s="200"/>
      <c r="P344" s="202"/>
    </row>
    <row r="345" spans="1:16" ht="20.25" customHeight="1">
      <c r="A345" s="210"/>
      <c r="B345" s="83"/>
      <c r="C345" s="92"/>
      <c r="D345" s="196"/>
      <c r="E345" s="197"/>
      <c r="F345" s="198"/>
      <c r="G345" s="199"/>
      <c r="H345" s="199"/>
      <c r="I345" s="199"/>
      <c r="J345" s="199"/>
      <c r="K345" s="199"/>
      <c r="L345" s="199"/>
      <c r="M345" s="200"/>
      <c r="N345" s="198"/>
      <c r="O345" s="200"/>
      <c r="P345" s="202"/>
    </row>
    <row r="346" spans="1:16" ht="20.25" customHeight="1">
      <c r="A346" s="210"/>
      <c r="B346" s="83"/>
      <c r="C346" s="92"/>
      <c r="D346" s="196"/>
      <c r="E346" s="197"/>
      <c r="F346" s="198"/>
      <c r="G346" s="199"/>
      <c r="H346" s="199"/>
      <c r="I346" s="199"/>
      <c r="J346" s="199"/>
      <c r="K346" s="199"/>
      <c r="L346" s="199"/>
      <c r="M346" s="200"/>
      <c r="N346" s="198"/>
      <c r="O346" s="200"/>
      <c r="P346" s="202"/>
    </row>
    <row r="347" spans="1:16" ht="20.25" customHeight="1">
      <c r="A347" s="210"/>
      <c r="B347" s="83"/>
      <c r="C347" s="92"/>
      <c r="D347" s="196"/>
      <c r="E347" s="197"/>
      <c r="F347" s="198"/>
      <c r="G347" s="199"/>
      <c r="H347" s="199"/>
      <c r="I347" s="199"/>
      <c r="J347" s="199"/>
      <c r="K347" s="199"/>
      <c r="L347" s="199"/>
      <c r="M347" s="200"/>
      <c r="N347" s="198"/>
      <c r="O347" s="200"/>
      <c r="P347" s="202"/>
    </row>
    <row r="348" spans="1:16" ht="20.25" customHeight="1">
      <c r="A348" s="211"/>
      <c r="B348" s="83"/>
      <c r="C348" s="92"/>
      <c r="D348" s="196"/>
      <c r="E348" s="197"/>
      <c r="F348" s="198"/>
      <c r="G348" s="199"/>
      <c r="H348" s="199"/>
      <c r="I348" s="199"/>
      <c r="J348" s="199"/>
      <c r="K348" s="199"/>
      <c r="L348" s="199"/>
      <c r="M348" s="200"/>
      <c r="N348" s="198"/>
      <c r="O348" s="200"/>
      <c r="P348" s="202"/>
    </row>
    <row r="349" spans="1:16" ht="20.25" customHeight="1">
      <c r="A349" s="211"/>
      <c r="B349" s="83"/>
      <c r="C349" s="92"/>
      <c r="D349" s="196"/>
      <c r="E349" s="197"/>
      <c r="F349" s="198"/>
      <c r="G349" s="199"/>
      <c r="H349" s="199"/>
      <c r="I349" s="199"/>
      <c r="J349" s="199"/>
      <c r="K349" s="199"/>
      <c r="L349" s="199"/>
      <c r="M349" s="200"/>
      <c r="N349" s="198"/>
      <c r="O349" s="200"/>
      <c r="P349" s="202"/>
    </row>
    <row r="350" spans="1:16" ht="20.25" customHeight="1">
      <c r="A350" s="212"/>
      <c r="B350" s="84"/>
      <c r="C350" s="93"/>
      <c r="D350" s="204"/>
      <c r="E350" s="205"/>
      <c r="F350" s="194"/>
      <c r="G350" s="206"/>
      <c r="H350" s="206"/>
      <c r="I350" s="206"/>
      <c r="J350" s="206"/>
      <c r="K350" s="206"/>
      <c r="L350" s="206"/>
      <c r="M350" s="195"/>
      <c r="N350" s="194"/>
      <c r="O350" s="195"/>
      <c r="P350" s="203"/>
    </row>
    <row r="351" spans="1:16" ht="20.25" customHeight="1">
      <c r="A351" s="218">
        <v>35</v>
      </c>
      <c r="B351" s="102" t="str">
        <f>IF('PL33'!B45="","",'PL33'!B45)</f>
        <v/>
      </c>
      <c r="C351" s="103" t="str">
        <f>IF('PL33'!C45="","",'PL33'!C45)</f>
        <v/>
      </c>
      <c r="D351" s="222"/>
      <c r="E351" s="223"/>
      <c r="F351" s="224"/>
      <c r="G351" s="225"/>
      <c r="H351" s="225"/>
      <c r="I351" s="225"/>
      <c r="J351" s="225"/>
      <c r="K351" s="225"/>
      <c r="L351" s="225"/>
      <c r="M351" s="226"/>
      <c r="N351" s="224"/>
      <c r="O351" s="226"/>
      <c r="P351" s="201">
        <f>N351+N352+N353+N354+N355+N356+N357+N358+N359+N360</f>
        <v>0</v>
      </c>
    </row>
    <row r="352" spans="1:16" ht="20.25" customHeight="1">
      <c r="A352" s="219"/>
      <c r="B352" s="83"/>
      <c r="C352" s="92"/>
      <c r="D352" s="196"/>
      <c r="E352" s="197"/>
      <c r="F352" s="198"/>
      <c r="G352" s="199"/>
      <c r="H352" s="199"/>
      <c r="I352" s="199"/>
      <c r="J352" s="199"/>
      <c r="K352" s="199"/>
      <c r="L352" s="199"/>
      <c r="M352" s="200"/>
      <c r="N352" s="198"/>
      <c r="O352" s="200"/>
      <c r="P352" s="202"/>
    </row>
    <row r="353" spans="1:16" ht="20.25" customHeight="1">
      <c r="A353" s="219"/>
      <c r="B353" s="83"/>
      <c r="C353" s="92"/>
      <c r="D353" s="196"/>
      <c r="E353" s="197"/>
      <c r="F353" s="198"/>
      <c r="G353" s="199"/>
      <c r="H353" s="199"/>
      <c r="I353" s="199"/>
      <c r="J353" s="199"/>
      <c r="K353" s="199"/>
      <c r="L353" s="199"/>
      <c r="M353" s="200"/>
      <c r="N353" s="198"/>
      <c r="O353" s="200"/>
      <c r="P353" s="202"/>
    </row>
    <row r="354" spans="1:16" ht="20.25" customHeight="1">
      <c r="A354" s="219"/>
      <c r="B354" s="83"/>
      <c r="C354" s="92"/>
      <c r="D354" s="196"/>
      <c r="E354" s="197"/>
      <c r="F354" s="198"/>
      <c r="G354" s="199"/>
      <c r="H354" s="199"/>
      <c r="I354" s="199"/>
      <c r="J354" s="199"/>
      <c r="K354" s="199"/>
      <c r="L354" s="199"/>
      <c r="M354" s="200"/>
      <c r="N354" s="198"/>
      <c r="O354" s="200"/>
      <c r="P354" s="202"/>
    </row>
    <row r="355" spans="1:16" ht="20.25" customHeight="1">
      <c r="A355" s="219"/>
      <c r="B355" s="83"/>
      <c r="C355" s="92"/>
      <c r="D355" s="196"/>
      <c r="E355" s="197"/>
      <c r="F355" s="198"/>
      <c r="G355" s="199"/>
      <c r="H355" s="199"/>
      <c r="I355" s="199"/>
      <c r="J355" s="199"/>
      <c r="K355" s="199"/>
      <c r="L355" s="199"/>
      <c r="M355" s="200"/>
      <c r="N355" s="198"/>
      <c r="O355" s="200"/>
      <c r="P355" s="202"/>
    </row>
    <row r="356" spans="1:16" ht="20.25" customHeight="1">
      <c r="A356" s="219"/>
      <c r="B356" s="83"/>
      <c r="C356" s="92"/>
      <c r="D356" s="196"/>
      <c r="E356" s="197"/>
      <c r="F356" s="198"/>
      <c r="G356" s="199"/>
      <c r="H356" s="199"/>
      <c r="I356" s="199"/>
      <c r="J356" s="199"/>
      <c r="K356" s="199"/>
      <c r="L356" s="199"/>
      <c r="M356" s="200"/>
      <c r="N356" s="198"/>
      <c r="O356" s="200"/>
      <c r="P356" s="202"/>
    </row>
    <row r="357" spans="1:16" ht="20.25" customHeight="1">
      <c r="A357" s="219"/>
      <c r="B357" s="83"/>
      <c r="C357" s="92"/>
      <c r="D357" s="196"/>
      <c r="E357" s="197"/>
      <c r="F357" s="198"/>
      <c r="G357" s="199"/>
      <c r="H357" s="199"/>
      <c r="I357" s="199"/>
      <c r="J357" s="199"/>
      <c r="K357" s="199"/>
      <c r="L357" s="199"/>
      <c r="M357" s="200"/>
      <c r="N357" s="198"/>
      <c r="O357" s="200"/>
      <c r="P357" s="202"/>
    </row>
    <row r="358" spans="1:16" ht="20.25" customHeight="1">
      <c r="A358" s="220"/>
      <c r="B358" s="83"/>
      <c r="C358" s="92"/>
      <c r="D358" s="196"/>
      <c r="E358" s="197"/>
      <c r="F358" s="198"/>
      <c r="G358" s="199"/>
      <c r="H358" s="199"/>
      <c r="I358" s="199"/>
      <c r="J358" s="199"/>
      <c r="K358" s="199"/>
      <c r="L358" s="199"/>
      <c r="M358" s="200"/>
      <c r="N358" s="198"/>
      <c r="O358" s="200"/>
      <c r="P358" s="202"/>
    </row>
    <row r="359" spans="1:16" ht="20.25" customHeight="1">
      <c r="A359" s="220"/>
      <c r="B359" s="83"/>
      <c r="C359" s="92"/>
      <c r="D359" s="196"/>
      <c r="E359" s="197"/>
      <c r="F359" s="198"/>
      <c r="G359" s="199"/>
      <c r="H359" s="199"/>
      <c r="I359" s="199"/>
      <c r="J359" s="199"/>
      <c r="K359" s="199"/>
      <c r="L359" s="199"/>
      <c r="M359" s="200"/>
      <c r="N359" s="198"/>
      <c r="O359" s="200"/>
      <c r="P359" s="202"/>
    </row>
    <row r="360" spans="1:16" ht="20.25" customHeight="1">
      <c r="A360" s="221"/>
      <c r="B360" s="84"/>
      <c r="C360" s="93"/>
      <c r="D360" s="207"/>
      <c r="E360" s="208"/>
      <c r="F360" s="194"/>
      <c r="G360" s="206"/>
      <c r="H360" s="206"/>
      <c r="I360" s="206"/>
      <c r="J360" s="206"/>
      <c r="K360" s="206"/>
      <c r="L360" s="206"/>
      <c r="M360" s="195"/>
      <c r="N360" s="194"/>
      <c r="O360" s="195"/>
      <c r="P360" s="203"/>
    </row>
    <row r="361" spans="1:16" ht="20.25" customHeight="1">
      <c r="A361" s="219">
        <v>36</v>
      </c>
      <c r="B361" s="102" t="str">
        <f>IF('PL33'!B46="","",'PL33'!B46)</f>
        <v/>
      </c>
      <c r="C361" s="103" t="str">
        <f>IF('PL33'!C46="","",'PL33'!C46)</f>
        <v/>
      </c>
      <c r="D361" s="222"/>
      <c r="E361" s="223"/>
      <c r="F361" s="224"/>
      <c r="G361" s="225"/>
      <c r="H361" s="225"/>
      <c r="I361" s="225"/>
      <c r="J361" s="225"/>
      <c r="K361" s="225"/>
      <c r="L361" s="225"/>
      <c r="M361" s="226"/>
      <c r="N361" s="224"/>
      <c r="O361" s="226"/>
      <c r="P361" s="201">
        <f>N361+N362+N363+N364+N365+N366+N367+N368+N369+N370</f>
        <v>0</v>
      </c>
    </row>
    <row r="362" spans="1:16" ht="20.25" customHeight="1">
      <c r="A362" s="219"/>
      <c r="B362" s="83"/>
      <c r="C362" s="92"/>
      <c r="D362" s="196"/>
      <c r="E362" s="197"/>
      <c r="F362" s="198"/>
      <c r="G362" s="199"/>
      <c r="H362" s="199"/>
      <c r="I362" s="199"/>
      <c r="J362" s="199"/>
      <c r="K362" s="199"/>
      <c r="L362" s="199"/>
      <c r="M362" s="200"/>
      <c r="N362" s="198"/>
      <c r="O362" s="200"/>
      <c r="P362" s="202"/>
    </row>
    <row r="363" spans="1:16" ht="20.25" customHeight="1">
      <c r="A363" s="219"/>
      <c r="B363" s="83"/>
      <c r="C363" s="92"/>
      <c r="D363" s="196"/>
      <c r="E363" s="197"/>
      <c r="F363" s="198"/>
      <c r="G363" s="199"/>
      <c r="H363" s="199"/>
      <c r="I363" s="199"/>
      <c r="J363" s="199"/>
      <c r="K363" s="199"/>
      <c r="L363" s="199"/>
      <c r="M363" s="200"/>
      <c r="N363" s="198"/>
      <c r="O363" s="200"/>
      <c r="P363" s="202"/>
    </row>
    <row r="364" spans="1:16" ht="20.25" customHeight="1">
      <c r="A364" s="219"/>
      <c r="B364" s="83"/>
      <c r="C364" s="92"/>
      <c r="D364" s="196"/>
      <c r="E364" s="197"/>
      <c r="F364" s="198"/>
      <c r="G364" s="199"/>
      <c r="H364" s="199"/>
      <c r="I364" s="199"/>
      <c r="J364" s="199"/>
      <c r="K364" s="199"/>
      <c r="L364" s="199"/>
      <c r="M364" s="200"/>
      <c r="N364" s="198"/>
      <c r="O364" s="200"/>
      <c r="P364" s="202"/>
    </row>
    <row r="365" spans="1:16" ht="20.25" customHeight="1">
      <c r="A365" s="219"/>
      <c r="B365" s="83"/>
      <c r="C365" s="92"/>
      <c r="D365" s="196"/>
      <c r="E365" s="197"/>
      <c r="F365" s="198"/>
      <c r="G365" s="199"/>
      <c r="H365" s="199"/>
      <c r="I365" s="199"/>
      <c r="J365" s="199"/>
      <c r="K365" s="199"/>
      <c r="L365" s="199"/>
      <c r="M365" s="200"/>
      <c r="N365" s="198"/>
      <c r="O365" s="200"/>
      <c r="P365" s="202"/>
    </row>
    <row r="366" spans="1:16" ht="20.25" customHeight="1">
      <c r="A366" s="219"/>
      <c r="B366" s="83"/>
      <c r="C366" s="92"/>
      <c r="D366" s="196"/>
      <c r="E366" s="197"/>
      <c r="F366" s="198"/>
      <c r="G366" s="199"/>
      <c r="H366" s="199"/>
      <c r="I366" s="199"/>
      <c r="J366" s="199"/>
      <c r="K366" s="199"/>
      <c r="L366" s="199"/>
      <c r="M366" s="200"/>
      <c r="N366" s="198"/>
      <c r="O366" s="200"/>
      <c r="P366" s="202"/>
    </row>
    <row r="367" spans="1:16" ht="20.25" customHeight="1">
      <c r="A367" s="219"/>
      <c r="B367" s="83"/>
      <c r="C367" s="92"/>
      <c r="D367" s="196"/>
      <c r="E367" s="197"/>
      <c r="F367" s="198"/>
      <c r="G367" s="199"/>
      <c r="H367" s="199"/>
      <c r="I367" s="199"/>
      <c r="J367" s="199"/>
      <c r="K367" s="199"/>
      <c r="L367" s="199"/>
      <c r="M367" s="200"/>
      <c r="N367" s="198"/>
      <c r="O367" s="200"/>
      <c r="P367" s="202"/>
    </row>
    <row r="368" spans="1:16" ht="20.25" customHeight="1">
      <c r="A368" s="220"/>
      <c r="B368" s="83"/>
      <c r="C368" s="92"/>
      <c r="D368" s="196"/>
      <c r="E368" s="197"/>
      <c r="F368" s="198"/>
      <c r="G368" s="199"/>
      <c r="H368" s="199"/>
      <c r="I368" s="199"/>
      <c r="J368" s="199"/>
      <c r="K368" s="199"/>
      <c r="L368" s="199"/>
      <c r="M368" s="200"/>
      <c r="N368" s="198"/>
      <c r="O368" s="200"/>
      <c r="P368" s="202"/>
    </row>
    <row r="369" spans="1:16" ht="20.25" customHeight="1">
      <c r="A369" s="220"/>
      <c r="B369" s="83"/>
      <c r="C369" s="92"/>
      <c r="D369" s="196"/>
      <c r="E369" s="197"/>
      <c r="F369" s="198"/>
      <c r="G369" s="199"/>
      <c r="H369" s="199"/>
      <c r="I369" s="199"/>
      <c r="J369" s="199"/>
      <c r="K369" s="199"/>
      <c r="L369" s="199"/>
      <c r="M369" s="200"/>
      <c r="N369" s="198"/>
      <c r="O369" s="200"/>
      <c r="P369" s="202"/>
    </row>
    <row r="370" spans="1:16" ht="20.25" customHeight="1">
      <c r="A370" s="232"/>
      <c r="B370" s="84"/>
      <c r="C370" s="93"/>
      <c r="D370" s="227"/>
      <c r="E370" s="228"/>
      <c r="F370" s="229"/>
      <c r="G370" s="230"/>
      <c r="H370" s="230"/>
      <c r="I370" s="230"/>
      <c r="J370" s="230"/>
      <c r="K370" s="230"/>
      <c r="L370" s="230"/>
      <c r="M370" s="231"/>
      <c r="N370" s="229"/>
      <c r="O370" s="231"/>
      <c r="P370" s="203"/>
    </row>
    <row r="371" spans="1:16" ht="20.25" customHeight="1">
      <c r="A371" s="209">
        <v>37</v>
      </c>
      <c r="B371" s="102" t="str">
        <f>IF('PL33'!B47="","",'PL33'!B47)</f>
        <v/>
      </c>
      <c r="C371" s="103" t="str">
        <f>IF('PL33'!C47="","",'PL33'!C47)</f>
        <v/>
      </c>
      <c r="D371" s="213"/>
      <c r="E371" s="214"/>
      <c r="F371" s="215"/>
      <c r="G371" s="216"/>
      <c r="H371" s="216"/>
      <c r="I371" s="216"/>
      <c r="J371" s="216"/>
      <c r="K371" s="216"/>
      <c r="L371" s="216"/>
      <c r="M371" s="217"/>
      <c r="N371" s="215"/>
      <c r="O371" s="217"/>
      <c r="P371" s="201">
        <f>N371+N372+N373+N374+N375+N376+N377+N378+N379+N380</f>
        <v>0</v>
      </c>
    </row>
    <row r="372" spans="1:16" ht="20.25" customHeight="1">
      <c r="A372" s="210"/>
      <c r="B372" s="83"/>
      <c r="C372" s="92"/>
      <c r="D372" s="196"/>
      <c r="E372" s="197"/>
      <c r="F372" s="198"/>
      <c r="G372" s="199"/>
      <c r="H372" s="199"/>
      <c r="I372" s="199"/>
      <c r="J372" s="199"/>
      <c r="K372" s="199"/>
      <c r="L372" s="199"/>
      <c r="M372" s="200"/>
      <c r="N372" s="198"/>
      <c r="O372" s="200"/>
      <c r="P372" s="202"/>
    </row>
    <row r="373" spans="1:16" ht="20.25" customHeight="1">
      <c r="A373" s="210"/>
      <c r="B373" s="83"/>
      <c r="C373" s="92"/>
      <c r="D373" s="196"/>
      <c r="E373" s="197"/>
      <c r="F373" s="198"/>
      <c r="G373" s="199"/>
      <c r="H373" s="199"/>
      <c r="I373" s="199"/>
      <c r="J373" s="199"/>
      <c r="K373" s="199"/>
      <c r="L373" s="199"/>
      <c r="M373" s="200"/>
      <c r="N373" s="198"/>
      <c r="O373" s="200"/>
      <c r="P373" s="202"/>
    </row>
    <row r="374" spans="1:16" ht="20.25" customHeight="1">
      <c r="A374" s="210"/>
      <c r="B374" s="83"/>
      <c r="C374" s="92"/>
      <c r="D374" s="196"/>
      <c r="E374" s="197"/>
      <c r="F374" s="198"/>
      <c r="G374" s="199"/>
      <c r="H374" s="199"/>
      <c r="I374" s="199"/>
      <c r="J374" s="199"/>
      <c r="K374" s="199"/>
      <c r="L374" s="199"/>
      <c r="M374" s="200"/>
      <c r="N374" s="198"/>
      <c r="O374" s="200"/>
      <c r="P374" s="202"/>
    </row>
    <row r="375" spans="1:16" ht="20.25" customHeight="1">
      <c r="A375" s="210"/>
      <c r="B375" s="83"/>
      <c r="C375" s="92"/>
      <c r="D375" s="196"/>
      <c r="E375" s="197"/>
      <c r="F375" s="198"/>
      <c r="G375" s="199"/>
      <c r="H375" s="199"/>
      <c r="I375" s="199"/>
      <c r="J375" s="199"/>
      <c r="K375" s="199"/>
      <c r="L375" s="199"/>
      <c r="M375" s="200"/>
      <c r="N375" s="198"/>
      <c r="O375" s="200"/>
      <c r="P375" s="202"/>
    </row>
    <row r="376" spans="1:16" ht="20.25" customHeight="1">
      <c r="A376" s="210"/>
      <c r="B376" s="83"/>
      <c r="C376" s="92"/>
      <c r="D376" s="196"/>
      <c r="E376" s="197"/>
      <c r="F376" s="198"/>
      <c r="G376" s="199"/>
      <c r="H376" s="199"/>
      <c r="I376" s="199"/>
      <c r="J376" s="199"/>
      <c r="K376" s="199"/>
      <c r="L376" s="199"/>
      <c r="M376" s="200"/>
      <c r="N376" s="198"/>
      <c r="O376" s="200"/>
      <c r="P376" s="202"/>
    </row>
    <row r="377" spans="1:16" ht="20.25" customHeight="1">
      <c r="A377" s="210"/>
      <c r="B377" s="83"/>
      <c r="C377" s="92"/>
      <c r="D377" s="196"/>
      <c r="E377" s="197"/>
      <c r="F377" s="198"/>
      <c r="G377" s="199"/>
      <c r="H377" s="199"/>
      <c r="I377" s="199"/>
      <c r="J377" s="199"/>
      <c r="K377" s="199"/>
      <c r="L377" s="199"/>
      <c r="M377" s="200"/>
      <c r="N377" s="198"/>
      <c r="O377" s="200"/>
      <c r="P377" s="202"/>
    </row>
    <row r="378" spans="1:16" ht="20.25" customHeight="1">
      <c r="A378" s="211"/>
      <c r="B378" s="83"/>
      <c r="C378" s="92"/>
      <c r="D378" s="196"/>
      <c r="E378" s="197"/>
      <c r="F378" s="198"/>
      <c r="G378" s="199"/>
      <c r="H378" s="199"/>
      <c r="I378" s="199"/>
      <c r="J378" s="199"/>
      <c r="K378" s="199"/>
      <c r="L378" s="199"/>
      <c r="M378" s="200"/>
      <c r="N378" s="198"/>
      <c r="O378" s="200"/>
      <c r="P378" s="202"/>
    </row>
    <row r="379" spans="1:16" ht="20.25" customHeight="1">
      <c r="A379" s="211"/>
      <c r="B379" s="83"/>
      <c r="C379" s="92"/>
      <c r="D379" s="196"/>
      <c r="E379" s="197"/>
      <c r="F379" s="198"/>
      <c r="G379" s="199"/>
      <c r="H379" s="199"/>
      <c r="I379" s="199"/>
      <c r="J379" s="199"/>
      <c r="K379" s="199"/>
      <c r="L379" s="199"/>
      <c r="M379" s="200"/>
      <c r="N379" s="198"/>
      <c r="O379" s="200"/>
      <c r="P379" s="202"/>
    </row>
    <row r="380" spans="1:16" ht="20.25" customHeight="1">
      <c r="A380" s="212"/>
      <c r="B380" s="84"/>
      <c r="C380" s="93"/>
      <c r="D380" s="204"/>
      <c r="E380" s="205"/>
      <c r="F380" s="194"/>
      <c r="G380" s="206"/>
      <c r="H380" s="206"/>
      <c r="I380" s="206"/>
      <c r="J380" s="206"/>
      <c r="K380" s="206"/>
      <c r="L380" s="206"/>
      <c r="M380" s="195"/>
      <c r="N380" s="194"/>
      <c r="O380" s="195"/>
      <c r="P380" s="203"/>
    </row>
    <row r="381" spans="1:16" ht="20.25" customHeight="1">
      <c r="A381" s="218">
        <v>38</v>
      </c>
      <c r="B381" s="102" t="str">
        <f>IF('PL33'!B48="","",'PL33'!B48)</f>
        <v/>
      </c>
      <c r="C381" s="103" t="str">
        <f>IF('PL33'!C48="","",'PL33'!C48)</f>
        <v/>
      </c>
      <c r="D381" s="222"/>
      <c r="E381" s="223"/>
      <c r="F381" s="224"/>
      <c r="G381" s="225"/>
      <c r="H381" s="225"/>
      <c r="I381" s="225"/>
      <c r="J381" s="225"/>
      <c r="K381" s="225"/>
      <c r="L381" s="225"/>
      <c r="M381" s="226"/>
      <c r="N381" s="224"/>
      <c r="O381" s="226"/>
      <c r="P381" s="201">
        <f>N381+N382+N383+N384+N385+N386+N387+N388+N389+N390</f>
        <v>0</v>
      </c>
    </row>
    <row r="382" spans="1:16" ht="20.25" customHeight="1">
      <c r="A382" s="219"/>
      <c r="B382" s="83"/>
      <c r="C382" s="92"/>
      <c r="D382" s="196"/>
      <c r="E382" s="197"/>
      <c r="F382" s="198"/>
      <c r="G382" s="199"/>
      <c r="H382" s="199"/>
      <c r="I382" s="199"/>
      <c r="J382" s="199"/>
      <c r="K382" s="199"/>
      <c r="L382" s="199"/>
      <c r="M382" s="200"/>
      <c r="N382" s="198"/>
      <c r="O382" s="200"/>
      <c r="P382" s="202"/>
    </row>
    <row r="383" spans="1:16" ht="20.25" customHeight="1">
      <c r="A383" s="219"/>
      <c r="B383" s="83"/>
      <c r="C383" s="92"/>
      <c r="D383" s="196"/>
      <c r="E383" s="197"/>
      <c r="F383" s="198"/>
      <c r="G383" s="199"/>
      <c r="H383" s="199"/>
      <c r="I383" s="199"/>
      <c r="J383" s="199"/>
      <c r="K383" s="199"/>
      <c r="L383" s="199"/>
      <c r="M383" s="200"/>
      <c r="N383" s="198"/>
      <c r="O383" s="200"/>
      <c r="P383" s="202"/>
    </row>
    <row r="384" spans="1:16" ht="20.25" customHeight="1">
      <c r="A384" s="219"/>
      <c r="B384" s="83"/>
      <c r="C384" s="92"/>
      <c r="D384" s="196"/>
      <c r="E384" s="197"/>
      <c r="F384" s="198"/>
      <c r="G384" s="199"/>
      <c r="H384" s="199"/>
      <c r="I384" s="199"/>
      <c r="J384" s="199"/>
      <c r="K384" s="199"/>
      <c r="L384" s="199"/>
      <c r="M384" s="200"/>
      <c r="N384" s="198"/>
      <c r="O384" s="200"/>
      <c r="P384" s="202"/>
    </row>
    <row r="385" spans="1:16" ht="20.25" customHeight="1">
      <c r="A385" s="219"/>
      <c r="B385" s="83"/>
      <c r="C385" s="92"/>
      <c r="D385" s="196"/>
      <c r="E385" s="197"/>
      <c r="F385" s="198"/>
      <c r="G385" s="199"/>
      <c r="H385" s="199"/>
      <c r="I385" s="199"/>
      <c r="J385" s="199"/>
      <c r="K385" s="199"/>
      <c r="L385" s="199"/>
      <c r="M385" s="200"/>
      <c r="N385" s="198"/>
      <c r="O385" s="200"/>
      <c r="P385" s="202"/>
    </row>
    <row r="386" spans="1:16" ht="20.25" customHeight="1">
      <c r="A386" s="219"/>
      <c r="B386" s="83"/>
      <c r="C386" s="92"/>
      <c r="D386" s="196"/>
      <c r="E386" s="197"/>
      <c r="F386" s="198"/>
      <c r="G386" s="199"/>
      <c r="H386" s="199"/>
      <c r="I386" s="199"/>
      <c r="J386" s="199"/>
      <c r="K386" s="199"/>
      <c r="L386" s="199"/>
      <c r="M386" s="200"/>
      <c r="N386" s="198"/>
      <c r="O386" s="200"/>
      <c r="P386" s="202"/>
    </row>
    <row r="387" spans="1:16" ht="20.25" customHeight="1">
      <c r="A387" s="219"/>
      <c r="B387" s="83"/>
      <c r="C387" s="92"/>
      <c r="D387" s="196"/>
      <c r="E387" s="197"/>
      <c r="F387" s="198"/>
      <c r="G387" s="199"/>
      <c r="H387" s="199"/>
      <c r="I387" s="199"/>
      <c r="J387" s="199"/>
      <c r="K387" s="199"/>
      <c r="L387" s="199"/>
      <c r="M387" s="200"/>
      <c r="N387" s="198"/>
      <c r="O387" s="200"/>
      <c r="P387" s="202"/>
    </row>
    <row r="388" spans="1:16" ht="20.25" customHeight="1">
      <c r="A388" s="220"/>
      <c r="B388" s="83"/>
      <c r="C388" s="92"/>
      <c r="D388" s="196"/>
      <c r="E388" s="197"/>
      <c r="F388" s="198"/>
      <c r="G388" s="199"/>
      <c r="H388" s="199"/>
      <c r="I388" s="199"/>
      <c r="J388" s="199"/>
      <c r="K388" s="199"/>
      <c r="L388" s="199"/>
      <c r="M388" s="200"/>
      <c r="N388" s="198"/>
      <c r="O388" s="200"/>
      <c r="P388" s="202"/>
    </row>
    <row r="389" spans="1:16" ht="20.25" customHeight="1">
      <c r="A389" s="220"/>
      <c r="B389" s="83"/>
      <c r="C389" s="92"/>
      <c r="D389" s="196"/>
      <c r="E389" s="197"/>
      <c r="F389" s="198"/>
      <c r="G389" s="199"/>
      <c r="H389" s="199"/>
      <c r="I389" s="199"/>
      <c r="J389" s="199"/>
      <c r="K389" s="199"/>
      <c r="L389" s="199"/>
      <c r="M389" s="200"/>
      <c r="N389" s="198"/>
      <c r="O389" s="200"/>
      <c r="P389" s="202"/>
    </row>
    <row r="390" spans="1:16" ht="20.25" customHeight="1">
      <c r="A390" s="221"/>
      <c r="B390" s="84"/>
      <c r="C390" s="93"/>
      <c r="D390" s="207"/>
      <c r="E390" s="208"/>
      <c r="F390" s="194"/>
      <c r="G390" s="206"/>
      <c r="H390" s="206"/>
      <c r="I390" s="206"/>
      <c r="J390" s="206"/>
      <c r="K390" s="206"/>
      <c r="L390" s="206"/>
      <c r="M390" s="195"/>
      <c r="N390" s="194"/>
      <c r="O390" s="195"/>
      <c r="P390" s="203"/>
    </row>
    <row r="391" spans="1:16" ht="20.25" customHeight="1">
      <c r="A391" s="209">
        <v>39</v>
      </c>
      <c r="B391" s="102" t="str">
        <f>IF('PL33'!B49="","",'PL33'!B49)</f>
        <v/>
      </c>
      <c r="C391" s="103" t="str">
        <f>IF('PL33'!C49="","",'PL33'!C49)</f>
        <v/>
      </c>
      <c r="D391" s="213"/>
      <c r="E391" s="214"/>
      <c r="F391" s="215"/>
      <c r="G391" s="216"/>
      <c r="H391" s="216"/>
      <c r="I391" s="216"/>
      <c r="J391" s="216"/>
      <c r="K391" s="216"/>
      <c r="L391" s="216"/>
      <c r="M391" s="217"/>
      <c r="N391" s="215"/>
      <c r="O391" s="217"/>
      <c r="P391" s="201">
        <f>N391+N392+N393+N394+N395+N396+N397+N398+N399+N400</f>
        <v>0</v>
      </c>
    </row>
    <row r="392" spans="1:16" ht="20.25" customHeight="1">
      <c r="A392" s="210"/>
      <c r="B392" s="83"/>
      <c r="C392" s="92"/>
      <c r="D392" s="196"/>
      <c r="E392" s="197"/>
      <c r="F392" s="198"/>
      <c r="G392" s="199"/>
      <c r="H392" s="199"/>
      <c r="I392" s="199"/>
      <c r="J392" s="199"/>
      <c r="K392" s="199"/>
      <c r="L392" s="199"/>
      <c r="M392" s="200"/>
      <c r="N392" s="198"/>
      <c r="O392" s="200"/>
      <c r="P392" s="202"/>
    </row>
    <row r="393" spans="1:16" ht="20.25" customHeight="1">
      <c r="A393" s="210"/>
      <c r="B393" s="83"/>
      <c r="C393" s="92"/>
      <c r="D393" s="196"/>
      <c r="E393" s="197"/>
      <c r="F393" s="198"/>
      <c r="G393" s="199"/>
      <c r="H393" s="199"/>
      <c r="I393" s="199"/>
      <c r="J393" s="199"/>
      <c r="K393" s="199"/>
      <c r="L393" s="199"/>
      <c r="M393" s="200"/>
      <c r="N393" s="198"/>
      <c r="O393" s="200"/>
      <c r="P393" s="202"/>
    </row>
    <row r="394" spans="1:16" ht="20.25" customHeight="1">
      <c r="A394" s="210"/>
      <c r="B394" s="83"/>
      <c r="C394" s="92"/>
      <c r="D394" s="196"/>
      <c r="E394" s="197"/>
      <c r="F394" s="198"/>
      <c r="G394" s="199"/>
      <c r="H394" s="199"/>
      <c r="I394" s="199"/>
      <c r="J394" s="199"/>
      <c r="K394" s="199"/>
      <c r="L394" s="199"/>
      <c r="M394" s="200"/>
      <c r="N394" s="198"/>
      <c r="O394" s="200"/>
      <c r="P394" s="202"/>
    </row>
    <row r="395" spans="1:16" ht="20.25" customHeight="1">
      <c r="A395" s="210"/>
      <c r="B395" s="83"/>
      <c r="C395" s="92"/>
      <c r="D395" s="196"/>
      <c r="E395" s="197"/>
      <c r="F395" s="198"/>
      <c r="G395" s="199"/>
      <c r="H395" s="199"/>
      <c r="I395" s="199"/>
      <c r="J395" s="199"/>
      <c r="K395" s="199"/>
      <c r="L395" s="199"/>
      <c r="M395" s="200"/>
      <c r="N395" s="198"/>
      <c r="O395" s="200"/>
      <c r="P395" s="202"/>
    </row>
    <row r="396" spans="1:16" ht="20.25" customHeight="1">
      <c r="A396" s="210"/>
      <c r="B396" s="83"/>
      <c r="C396" s="92"/>
      <c r="D396" s="196"/>
      <c r="E396" s="197"/>
      <c r="F396" s="198"/>
      <c r="G396" s="199"/>
      <c r="H396" s="199"/>
      <c r="I396" s="199"/>
      <c r="J396" s="199"/>
      <c r="K396" s="199"/>
      <c r="L396" s="199"/>
      <c r="M396" s="200"/>
      <c r="N396" s="198"/>
      <c r="O396" s="200"/>
      <c r="P396" s="202"/>
    </row>
    <row r="397" spans="1:16" ht="20.25" customHeight="1">
      <c r="A397" s="210"/>
      <c r="B397" s="83"/>
      <c r="C397" s="92"/>
      <c r="D397" s="196"/>
      <c r="E397" s="197"/>
      <c r="F397" s="198"/>
      <c r="G397" s="199"/>
      <c r="H397" s="199"/>
      <c r="I397" s="199"/>
      <c r="J397" s="199"/>
      <c r="K397" s="199"/>
      <c r="L397" s="199"/>
      <c r="M397" s="200"/>
      <c r="N397" s="198"/>
      <c r="O397" s="200"/>
      <c r="P397" s="202"/>
    </row>
    <row r="398" spans="1:16" ht="20.25" customHeight="1">
      <c r="A398" s="211"/>
      <c r="B398" s="83"/>
      <c r="C398" s="92"/>
      <c r="D398" s="196"/>
      <c r="E398" s="197"/>
      <c r="F398" s="198"/>
      <c r="G398" s="199"/>
      <c r="H398" s="199"/>
      <c r="I398" s="199"/>
      <c r="J398" s="199"/>
      <c r="K398" s="199"/>
      <c r="L398" s="199"/>
      <c r="M398" s="200"/>
      <c r="N398" s="198"/>
      <c r="O398" s="200"/>
      <c r="P398" s="202"/>
    </row>
    <row r="399" spans="1:16" ht="20.25" customHeight="1">
      <c r="A399" s="211"/>
      <c r="B399" s="83"/>
      <c r="C399" s="92"/>
      <c r="D399" s="196"/>
      <c r="E399" s="197"/>
      <c r="F399" s="198"/>
      <c r="G399" s="199"/>
      <c r="H399" s="199"/>
      <c r="I399" s="199"/>
      <c r="J399" s="199"/>
      <c r="K399" s="199"/>
      <c r="L399" s="199"/>
      <c r="M399" s="200"/>
      <c r="N399" s="198"/>
      <c r="O399" s="200"/>
      <c r="P399" s="202"/>
    </row>
    <row r="400" spans="1:16" ht="20.25" customHeight="1">
      <c r="A400" s="212"/>
      <c r="B400" s="84"/>
      <c r="C400" s="93"/>
      <c r="D400" s="204"/>
      <c r="E400" s="205"/>
      <c r="F400" s="194"/>
      <c r="G400" s="206"/>
      <c r="H400" s="206"/>
      <c r="I400" s="206"/>
      <c r="J400" s="206"/>
      <c r="K400" s="206"/>
      <c r="L400" s="206"/>
      <c r="M400" s="195"/>
      <c r="N400" s="194"/>
      <c r="O400" s="195"/>
      <c r="P400" s="203"/>
    </row>
    <row r="401" spans="1:16" ht="20.25" customHeight="1">
      <c r="A401" s="219">
        <v>40</v>
      </c>
      <c r="B401" s="102" t="str">
        <f>IF('PL33'!B50="","",'PL33'!B50)</f>
        <v/>
      </c>
      <c r="C401" s="103" t="str">
        <f>IF('PL33'!C50="","",'PL33'!C50)</f>
        <v/>
      </c>
      <c r="D401" s="222"/>
      <c r="E401" s="223"/>
      <c r="F401" s="224"/>
      <c r="G401" s="225"/>
      <c r="H401" s="225"/>
      <c r="I401" s="225"/>
      <c r="J401" s="225"/>
      <c r="K401" s="225"/>
      <c r="L401" s="225"/>
      <c r="M401" s="226"/>
      <c r="N401" s="224"/>
      <c r="O401" s="226"/>
      <c r="P401" s="201">
        <f>N401+N402+N403+N404+N405+N406+N407+N408+N409+N410</f>
        <v>0</v>
      </c>
    </row>
    <row r="402" spans="1:16" ht="20.25" customHeight="1">
      <c r="A402" s="219"/>
      <c r="B402" s="83"/>
      <c r="C402" s="92"/>
      <c r="D402" s="196"/>
      <c r="E402" s="197"/>
      <c r="F402" s="198"/>
      <c r="G402" s="199"/>
      <c r="H402" s="199"/>
      <c r="I402" s="199"/>
      <c r="J402" s="199"/>
      <c r="K402" s="199"/>
      <c r="L402" s="199"/>
      <c r="M402" s="200"/>
      <c r="N402" s="198"/>
      <c r="O402" s="200"/>
      <c r="P402" s="202"/>
    </row>
    <row r="403" spans="1:16" ht="20.25" customHeight="1">
      <c r="A403" s="219"/>
      <c r="B403" s="83"/>
      <c r="C403" s="92"/>
      <c r="D403" s="196"/>
      <c r="E403" s="197"/>
      <c r="F403" s="198"/>
      <c r="G403" s="199"/>
      <c r="H403" s="199"/>
      <c r="I403" s="199"/>
      <c r="J403" s="199"/>
      <c r="K403" s="199"/>
      <c r="L403" s="199"/>
      <c r="M403" s="200"/>
      <c r="N403" s="198"/>
      <c r="O403" s="200"/>
      <c r="P403" s="202"/>
    </row>
    <row r="404" spans="1:16" ht="20.25" customHeight="1">
      <c r="A404" s="219"/>
      <c r="B404" s="83"/>
      <c r="C404" s="92"/>
      <c r="D404" s="196"/>
      <c r="E404" s="197"/>
      <c r="F404" s="198"/>
      <c r="G404" s="199"/>
      <c r="H404" s="199"/>
      <c r="I404" s="199"/>
      <c r="J404" s="199"/>
      <c r="K404" s="199"/>
      <c r="L404" s="199"/>
      <c r="M404" s="200"/>
      <c r="N404" s="198"/>
      <c r="O404" s="200"/>
      <c r="P404" s="202"/>
    </row>
    <row r="405" spans="1:16" ht="20.25" customHeight="1">
      <c r="A405" s="219"/>
      <c r="B405" s="83"/>
      <c r="C405" s="92"/>
      <c r="D405" s="196"/>
      <c r="E405" s="197"/>
      <c r="F405" s="198"/>
      <c r="G405" s="199"/>
      <c r="H405" s="199"/>
      <c r="I405" s="199"/>
      <c r="J405" s="199"/>
      <c r="K405" s="199"/>
      <c r="L405" s="199"/>
      <c r="M405" s="200"/>
      <c r="N405" s="198"/>
      <c r="O405" s="200"/>
      <c r="P405" s="202"/>
    </row>
    <row r="406" spans="1:16" ht="20.25" customHeight="1">
      <c r="A406" s="219"/>
      <c r="B406" s="83"/>
      <c r="C406" s="92"/>
      <c r="D406" s="196"/>
      <c r="E406" s="197"/>
      <c r="F406" s="198"/>
      <c r="G406" s="199"/>
      <c r="H406" s="199"/>
      <c r="I406" s="199"/>
      <c r="J406" s="199"/>
      <c r="K406" s="199"/>
      <c r="L406" s="199"/>
      <c r="M406" s="200"/>
      <c r="N406" s="198"/>
      <c r="O406" s="200"/>
      <c r="P406" s="202"/>
    </row>
    <row r="407" spans="1:16" ht="20.25" customHeight="1">
      <c r="A407" s="219"/>
      <c r="B407" s="83"/>
      <c r="C407" s="92"/>
      <c r="D407" s="196"/>
      <c r="E407" s="197"/>
      <c r="F407" s="198"/>
      <c r="G407" s="199"/>
      <c r="H407" s="199"/>
      <c r="I407" s="199"/>
      <c r="J407" s="199"/>
      <c r="K407" s="199"/>
      <c r="L407" s="199"/>
      <c r="M407" s="200"/>
      <c r="N407" s="198"/>
      <c r="O407" s="200"/>
      <c r="P407" s="202"/>
    </row>
    <row r="408" spans="1:16" ht="20.25" customHeight="1">
      <c r="A408" s="220"/>
      <c r="B408" s="83"/>
      <c r="C408" s="92"/>
      <c r="D408" s="196"/>
      <c r="E408" s="197"/>
      <c r="F408" s="198"/>
      <c r="G408" s="199"/>
      <c r="H408" s="199"/>
      <c r="I408" s="199"/>
      <c r="J408" s="199"/>
      <c r="K408" s="199"/>
      <c r="L408" s="199"/>
      <c r="M408" s="200"/>
      <c r="N408" s="198"/>
      <c r="O408" s="200"/>
      <c r="P408" s="202"/>
    </row>
    <row r="409" spans="1:16" ht="20.25" customHeight="1">
      <c r="A409" s="220"/>
      <c r="B409" s="83"/>
      <c r="C409" s="92"/>
      <c r="D409" s="196"/>
      <c r="E409" s="197"/>
      <c r="F409" s="198"/>
      <c r="G409" s="199"/>
      <c r="H409" s="199"/>
      <c r="I409" s="199"/>
      <c r="J409" s="199"/>
      <c r="K409" s="199"/>
      <c r="L409" s="199"/>
      <c r="M409" s="200"/>
      <c r="N409" s="198"/>
      <c r="O409" s="200"/>
      <c r="P409" s="202"/>
    </row>
    <row r="410" spans="1:16" ht="20.25" customHeight="1">
      <c r="A410" s="232"/>
      <c r="B410" s="84"/>
      <c r="C410" s="93"/>
      <c r="D410" s="227"/>
      <c r="E410" s="228"/>
      <c r="F410" s="229"/>
      <c r="G410" s="230"/>
      <c r="H410" s="230"/>
      <c r="I410" s="230"/>
      <c r="J410" s="230"/>
      <c r="K410" s="230"/>
      <c r="L410" s="230"/>
      <c r="M410" s="231"/>
      <c r="N410" s="229"/>
      <c r="O410" s="231"/>
      <c r="P410" s="203"/>
    </row>
    <row r="411" spans="1:16" ht="20.25" customHeight="1">
      <c r="A411" s="209">
        <v>41</v>
      </c>
      <c r="B411" s="102" t="str">
        <f>IF('PL33'!B51="","",'PL33'!B51)</f>
        <v/>
      </c>
      <c r="C411" s="103" t="str">
        <f>IF('PL33'!C51="","",'PL33'!C51)</f>
        <v/>
      </c>
      <c r="D411" s="213"/>
      <c r="E411" s="214"/>
      <c r="F411" s="215"/>
      <c r="G411" s="216"/>
      <c r="H411" s="216"/>
      <c r="I411" s="216"/>
      <c r="J411" s="216"/>
      <c r="K411" s="216"/>
      <c r="L411" s="216"/>
      <c r="M411" s="217"/>
      <c r="N411" s="215"/>
      <c r="O411" s="217"/>
      <c r="P411" s="201">
        <f>N411+N412+N413+N414+N415+N416+N417+N418+N419+N420</f>
        <v>0</v>
      </c>
    </row>
    <row r="412" spans="1:16" ht="20.25" customHeight="1">
      <c r="A412" s="210"/>
      <c r="B412" s="83"/>
      <c r="C412" s="92"/>
      <c r="D412" s="196"/>
      <c r="E412" s="197"/>
      <c r="F412" s="198"/>
      <c r="G412" s="199"/>
      <c r="H412" s="199"/>
      <c r="I412" s="199"/>
      <c r="J412" s="199"/>
      <c r="K412" s="199"/>
      <c r="L412" s="199"/>
      <c r="M412" s="200"/>
      <c r="N412" s="198"/>
      <c r="O412" s="200"/>
      <c r="P412" s="202"/>
    </row>
    <row r="413" spans="1:16" ht="20.25" customHeight="1">
      <c r="A413" s="210"/>
      <c r="B413" s="83"/>
      <c r="C413" s="92"/>
      <c r="D413" s="196"/>
      <c r="E413" s="197"/>
      <c r="F413" s="198"/>
      <c r="G413" s="199"/>
      <c r="H413" s="199"/>
      <c r="I413" s="199"/>
      <c r="J413" s="199"/>
      <c r="K413" s="199"/>
      <c r="L413" s="199"/>
      <c r="M413" s="200"/>
      <c r="N413" s="198"/>
      <c r="O413" s="200"/>
      <c r="P413" s="202"/>
    </row>
    <row r="414" spans="1:16" ht="20.25" customHeight="1">
      <c r="A414" s="210"/>
      <c r="B414" s="83"/>
      <c r="C414" s="92"/>
      <c r="D414" s="196"/>
      <c r="E414" s="197"/>
      <c r="F414" s="198"/>
      <c r="G414" s="199"/>
      <c r="H414" s="199"/>
      <c r="I414" s="199"/>
      <c r="J414" s="199"/>
      <c r="K414" s="199"/>
      <c r="L414" s="199"/>
      <c r="M414" s="200"/>
      <c r="N414" s="198"/>
      <c r="O414" s="200"/>
      <c r="P414" s="202"/>
    </row>
    <row r="415" spans="1:16" ht="20.25" customHeight="1">
      <c r="A415" s="210"/>
      <c r="B415" s="83"/>
      <c r="C415" s="92"/>
      <c r="D415" s="196"/>
      <c r="E415" s="197"/>
      <c r="F415" s="198"/>
      <c r="G415" s="199"/>
      <c r="H415" s="199"/>
      <c r="I415" s="199"/>
      <c r="J415" s="199"/>
      <c r="K415" s="199"/>
      <c r="L415" s="199"/>
      <c r="M415" s="200"/>
      <c r="N415" s="198"/>
      <c r="O415" s="200"/>
      <c r="P415" s="202"/>
    </row>
    <row r="416" spans="1:16" ht="20.25" customHeight="1">
      <c r="A416" s="210"/>
      <c r="B416" s="83"/>
      <c r="C416" s="92"/>
      <c r="D416" s="196"/>
      <c r="E416" s="197"/>
      <c r="F416" s="198"/>
      <c r="G416" s="199"/>
      <c r="H416" s="199"/>
      <c r="I416" s="199"/>
      <c r="J416" s="199"/>
      <c r="K416" s="199"/>
      <c r="L416" s="199"/>
      <c r="M416" s="200"/>
      <c r="N416" s="198"/>
      <c r="O416" s="200"/>
      <c r="P416" s="202"/>
    </row>
    <row r="417" spans="1:16" ht="20.25" customHeight="1">
      <c r="A417" s="210"/>
      <c r="B417" s="83"/>
      <c r="C417" s="92"/>
      <c r="D417" s="196"/>
      <c r="E417" s="197"/>
      <c r="F417" s="198"/>
      <c r="G417" s="199"/>
      <c r="H417" s="199"/>
      <c r="I417" s="199"/>
      <c r="J417" s="199"/>
      <c r="K417" s="199"/>
      <c r="L417" s="199"/>
      <c r="M417" s="200"/>
      <c r="N417" s="198"/>
      <c r="O417" s="200"/>
      <c r="P417" s="202"/>
    </row>
    <row r="418" spans="1:16" ht="20.25" customHeight="1">
      <c r="A418" s="211"/>
      <c r="B418" s="83"/>
      <c r="C418" s="92"/>
      <c r="D418" s="196"/>
      <c r="E418" s="197"/>
      <c r="F418" s="198"/>
      <c r="G418" s="199"/>
      <c r="H418" s="199"/>
      <c r="I418" s="199"/>
      <c r="J418" s="199"/>
      <c r="K418" s="199"/>
      <c r="L418" s="199"/>
      <c r="M418" s="200"/>
      <c r="N418" s="198"/>
      <c r="O418" s="200"/>
      <c r="P418" s="202"/>
    </row>
    <row r="419" spans="1:16" ht="20.25" customHeight="1">
      <c r="A419" s="211"/>
      <c r="B419" s="83"/>
      <c r="C419" s="92"/>
      <c r="D419" s="196"/>
      <c r="E419" s="197"/>
      <c r="F419" s="198"/>
      <c r="G419" s="199"/>
      <c r="H419" s="199"/>
      <c r="I419" s="199"/>
      <c r="J419" s="199"/>
      <c r="K419" s="199"/>
      <c r="L419" s="199"/>
      <c r="M419" s="200"/>
      <c r="N419" s="198"/>
      <c r="O419" s="200"/>
      <c r="P419" s="202"/>
    </row>
    <row r="420" spans="1:16" ht="20.25" customHeight="1">
      <c r="A420" s="212"/>
      <c r="B420" s="84"/>
      <c r="C420" s="93"/>
      <c r="D420" s="204"/>
      <c r="E420" s="205"/>
      <c r="F420" s="194"/>
      <c r="G420" s="206"/>
      <c r="H420" s="206"/>
      <c r="I420" s="206"/>
      <c r="J420" s="206"/>
      <c r="K420" s="206"/>
      <c r="L420" s="206"/>
      <c r="M420" s="195"/>
      <c r="N420" s="194"/>
      <c r="O420" s="195"/>
      <c r="P420" s="203"/>
    </row>
    <row r="421" spans="1:16" ht="20.25" customHeight="1">
      <c r="A421" s="218">
        <v>42</v>
      </c>
      <c r="B421" s="102" t="str">
        <f>IF('PL33'!B52="","",'PL33'!B52)</f>
        <v/>
      </c>
      <c r="C421" s="103" t="str">
        <f>IF('PL33'!C52="","",'PL33'!C52)</f>
        <v/>
      </c>
      <c r="D421" s="222"/>
      <c r="E421" s="223"/>
      <c r="F421" s="224"/>
      <c r="G421" s="225"/>
      <c r="H421" s="225"/>
      <c r="I421" s="225"/>
      <c r="J421" s="225"/>
      <c r="K421" s="225"/>
      <c r="L421" s="225"/>
      <c r="M421" s="226"/>
      <c r="N421" s="224"/>
      <c r="O421" s="226"/>
      <c r="P421" s="201">
        <f>N421+N422+N423+N424+N425+N426+N427+N428+N429+N430</f>
        <v>0</v>
      </c>
    </row>
    <row r="422" spans="1:16" ht="20.25" customHeight="1">
      <c r="A422" s="219"/>
      <c r="B422" s="83"/>
      <c r="C422" s="92"/>
      <c r="D422" s="196"/>
      <c r="E422" s="197"/>
      <c r="F422" s="198"/>
      <c r="G422" s="199"/>
      <c r="H422" s="199"/>
      <c r="I422" s="199"/>
      <c r="J422" s="199"/>
      <c r="K422" s="199"/>
      <c r="L422" s="199"/>
      <c r="M422" s="200"/>
      <c r="N422" s="198"/>
      <c r="O422" s="200"/>
      <c r="P422" s="202"/>
    </row>
    <row r="423" spans="1:16" ht="20.25" customHeight="1">
      <c r="A423" s="219"/>
      <c r="B423" s="83"/>
      <c r="C423" s="92"/>
      <c r="D423" s="196"/>
      <c r="E423" s="197"/>
      <c r="F423" s="198"/>
      <c r="G423" s="199"/>
      <c r="H423" s="199"/>
      <c r="I423" s="199"/>
      <c r="J423" s="199"/>
      <c r="K423" s="199"/>
      <c r="L423" s="199"/>
      <c r="M423" s="200"/>
      <c r="N423" s="198"/>
      <c r="O423" s="200"/>
      <c r="P423" s="202"/>
    </row>
    <row r="424" spans="1:16" ht="20.25" customHeight="1">
      <c r="A424" s="219"/>
      <c r="B424" s="83"/>
      <c r="C424" s="92"/>
      <c r="D424" s="196"/>
      <c r="E424" s="197"/>
      <c r="F424" s="198"/>
      <c r="G424" s="199"/>
      <c r="H424" s="199"/>
      <c r="I424" s="199"/>
      <c r="J424" s="199"/>
      <c r="K424" s="199"/>
      <c r="L424" s="199"/>
      <c r="M424" s="200"/>
      <c r="N424" s="198"/>
      <c r="O424" s="200"/>
      <c r="P424" s="202"/>
    </row>
    <row r="425" spans="1:16" ht="20.25" customHeight="1">
      <c r="A425" s="219"/>
      <c r="B425" s="83"/>
      <c r="C425" s="92"/>
      <c r="D425" s="196"/>
      <c r="E425" s="197"/>
      <c r="F425" s="198"/>
      <c r="G425" s="199"/>
      <c r="H425" s="199"/>
      <c r="I425" s="199"/>
      <c r="J425" s="199"/>
      <c r="K425" s="199"/>
      <c r="L425" s="199"/>
      <c r="M425" s="200"/>
      <c r="N425" s="198"/>
      <c r="O425" s="200"/>
      <c r="P425" s="202"/>
    </row>
    <row r="426" spans="1:16" ht="20.25" customHeight="1">
      <c r="A426" s="219"/>
      <c r="B426" s="83"/>
      <c r="C426" s="92"/>
      <c r="D426" s="196"/>
      <c r="E426" s="197"/>
      <c r="F426" s="198"/>
      <c r="G426" s="199"/>
      <c r="H426" s="199"/>
      <c r="I426" s="199"/>
      <c r="J426" s="199"/>
      <c r="K426" s="199"/>
      <c r="L426" s="199"/>
      <c r="M426" s="200"/>
      <c r="N426" s="198"/>
      <c r="O426" s="200"/>
      <c r="P426" s="202"/>
    </row>
    <row r="427" spans="1:16" ht="20.25" customHeight="1">
      <c r="A427" s="219"/>
      <c r="B427" s="83"/>
      <c r="C427" s="92"/>
      <c r="D427" s="196"/>
      <c r="E427" s="197"/>
      <c r="F427" s="198"/>
      <c r="G427" s="199"/>
      <c r="H427" s="199"/>
      <c r="I427" s="199"/>
      <c r="J427" s="199"/>
      <c r="K427" s="199"/>
      <c r="L427" s="199"/>
      <c r="M427" s="200"/>
      <c r="N427" s="198"/>
      <c r="O427" s="200"/>
      <c r="P427" s="202"/>
    </row>
    <row r="428" spans="1:16" ht="20.25" customHeight="1">
      <c r="A428" s="220"/>
      <c r="B428" s="83"/>
      <c r="C428" s="92"/>
      <c r="D428" s="196"/>
      <c r="E428" s="197"/>
      <c r="F428" s="198"/>
      <c r="G428" s="199"/>
      <c r="H428" s="199"/>
      <c r="I428" s="199"/>
      <c r="J428" s="199"/>
      <c r="K428" s="199"/>
      <c r="L428" s="199"/>
      <c r="M428" s="200"/>
      <c r="N428" s="198"/>
      <c r="O428" s="200"/>
      <c r="P428" s="202"/>
    </row>
    <row r="429" spans="1:16" ht="20.25" customHeight="1">
      <c r="A429" s="220"/>
      <c r="B429" s="83"/>
      <c r="C429" s="92"/>
      <c r="D429" s="196"/>
      <c r="E429" s="197"/>
      <c r="F429" s="198"/>
      <c r="G429" s="199"/>
      <c r="H429" s="199"/>
      <c r="I429" s="199"/>
      <c r="J429" s="199"/>
      <c r="K429" s="199"/>
      <c r="L429" s="199"/>
      <c r="M429" s="200"/>
      <c r="N429" s="198"/>
      <c r="O429" s="200"/>
      <c r="P429" s="202"/>
    </row>
    <row r="430" spans="1:16" ht="20.25" customHeight="1">
      <c r="A430" s="221"/>
      <c r="B430" s="84"/>
      <c r="C430" s="93"/>
      <c r="D430" s="207"/>
      <c r="E430" s="208"/>
      <c r="F430" s="194"/>
      <c r="G430" s="206"/>
      <c r="H430" s="206"/>
      <c r="I430" s="206"/>
      <c r="J430" s="206"/>
      <c r="K430" s="206"/>
      <c r="L430" s="206"/>
      <c r="M430" s="195"/>
      <c r="N430" s="194"/>
      <c r="O430" s="195"/>
      <c r="P430" s="203"/>
    </row>
    <row r="431" spans="1:16" ht="20.25" customHeight="1">
      <c r="A431" s="209">
        <v>43</v>
      </c>
      <c r="B431" s="102" t="str">
        <f>IF('PL33'!B53="","",'PL33'!B53)</f>
        <v/>
      </c>
      <c r="C431" s="103" t="str">
        <f>IF('PL33'!C53="","",'PL33'!C53)</f>
        <v/>
      </c>
      <c r="D431" s="213"/>
      <c r="E431" s="214"/>
      <c r="F431" s="215"/>
      <c r="G431" s="216"/>
      <c r="H431" s="216"/>
      <c r="I431" s="216"/>
      <c r="J431" s="216"/>
      <c r="K431" s="216"/>
      <c r="L431" s="216"/>
      <c r="M431" s="217"/>
      <c r="N431" s="215"/>
      <c r="O431" s="217"/>
      <c r="P431" s="201">
        <f>N431+N432+N433+N434+N435+N436+N437+N438+N439+N440</f>
        <v>0</v>
      </c>
    </row>
    <row r="432" spans="1:16" ht="20.25" customHeight="1">
      <c r="A432" s="210"/>
      <c r="B432" s="83"/>
      <c r="C432" s="92"/>
      <c r="D432" s="196"/>
      <c r="E432" s="197"/>
      <c r="F432" s="198"/>
      <c r="G432" s="199"/>
      <c r="H432" s="199"/>
      <c r="I432" s="199"/>
      <c r="J432" s="199"/>
      <c r="K432" s="199"/>
      <c r="L432" s="199"/>
      <c r="M432" s="200"/>
      <c r="N432" s="198"/>
      <c r="O432" s="200"/>
      <c r="P432" s="202"/>
    </row>
    <row r="433" spans="1:16" ht="20.25" customHeight="1">
      <c r="A433" s="210"/>
      <c r="B433" s="83"/>
      <c r="C433" s="92"/>
      <c r="D433" s="196"/>
      <c r="E433" s="197"/>
      <c r="F433" s="198"/>
      <c r="G433" s="199"/>
      <c r="H433" s="199"/>
      <c r="I433" s="199"/>
      <c r="J433" s="199"/>
      <c r="K433" s="199"/>
      <c r="L433" s="199"/>
      <c r="M433" s="200"/>
      <c r="N433" s="198"/>
      <c r="O433" s="200"/>
      <c r="P433" s="202"/>
    </row>
    <row r="434" spans="1:16" ht="20.25" customHeight="1">
      <c r="A434" s="210"/>
      <c r="B434" s="83"/>
      <c r="C434" s="92"/>
      <c r="D434" s="196"/>
      <c r="E434" s="197"/>
      <c r="F434" s="198"/>
      <c r="G434" s="199"/>
      <c r="H434" s="199"/>
      <c r="I434" s="199"/>
      <c r="J434" s="199"/>
      <c r="K434" s="199"/>
      <c r="L434" s="199"/>
      <c r="M434" s="200"/>
      <c r="N434" s="198"/>
      <c r="O434" s="200"/>
      <c r="P434" s="202"/>
    </row>
    <row r="435" spans="1:16" ht="20.25" customHeight="1">
      <c r="A435" s="210"/>
      <c r="B435" s="83"/>
      <c r="C435" s="92"/>
      <c r="D435" s="196"/>
      <c r="E435" s="197"/>
      <c r="F435" s="198"/>
      <c r="G435" s="199"/>
      <c r="H435" s="199"/>
      <c r="I435" s="199"/>
      <c r="J435" s="199"/>
      <c r="K435" s="199"/>
      <c r="L435" s="199"/>
      <c r="M435" s="200"/>
      <c r="N435" s="198"/>
      <c r="O435" s="200"/>
      <c r="P435" s="202"/>
    </row>
    <row r="436" spans="1:16" ht="20.25" customHeight="1">
      <c r="A436" s="210"/>
      <c r="B436" s="83"/>
      <c r="C436" s="92"/>
      <c r="D436" s="196"/>
      <c r="E436" s="197"/>
      <c r="F436" s="198"/>
      <c r="G436" s="199"/>
      <c r="H436" s="199"/>
      <c r="I436" s="199"/>
      <c r="J436" s="199"/>
      <c r="K436" s="199"/>
      <c r="L436" s="199"/>
      <c r="M436" s="200"/>
      <c r="N436" s="198"/>
      <c r="O436" s="200"/>
      <c r="P436" s="202"/>
    </row>
    <row r="437" spans="1:16" ht="20.25" customHeight="1">
      <c r="A437" s="210"/>
      <c r="B437" s="83"/>
      <c r="C437" s="92"/>
      <c r="D437" s="196"/>
      <c r="E437" s="197"/>
      <c r="F437" s="198"/>
      <c r="G437" s="199"/>
      <c r="H437" s="199"/>
      <c r="I437" s="199"/>
      <c r="J437" s="199"/>
      <c r="K437" s="199"/>
      <c r="L437" s="199"/>
      <c r="M437" s="200"/>
      <c r="N437" s="198"/>
      <c r="O437" s="200"/>
      <c r="P437" s="202"/>
    </row>
    <row r="438" spans="1:16" ht="20.25" customHeight="1">
      <c r="A438" s="211"/>
      <c r="B438" s="83"/>
      <c r="C438" s="92"/>
      <c r="D438" s="196"/>
      <c r="E438" s="197"/>
      <c r="F438" s="198"/>
      <c r="G438" s="199"/>
      <c r="H438" s="199"/>
      <c r="I438" s="199"/>
      <c r="J438" s="199"/>
      <c r="K438" s="199"/>
      <c r="L438" s="199"/>
      <c r="M438" s="200"/>
      <c r="N438" s="198"/>
      <c r="O438" s="200"/>
      <c r="P438" s="202"/>
    </row>
    <row r="439" spans="1:16" ht="20.25" customHeight="1">
      <c r="A439" s="211"/>
      <c r="B439" s="83"/>
      <c r="C439" s="92"/>
      <c r="D439" s="196"/>
      <c r="E439" s="197"/>
      <c r="F439" s="198"/>
      <c r="G439" s="199"/>
      <c r="H439" s="199"/>
      <c r="I439" s="199"/>
      <c r="J439" s="199"/>
      <c r="K439" s="199"/>
      <c r="L439" s="199"/>
      <c r="M439" s="200"/>
      <c r="N439" s="198"/>
      <c r="O439" s="200"/>
      <c r="P439" s="202"/>
    </row>
    <row r="440" spans="1:16" ht="20.25" customHeight="1">
      <c r="A440" s="212"/>
      <c r="B440" s="84"/>
      <c r="C440" s="93"/>
      <c r="D440" s="204"/>
      <c r="E440" s="205"/>
      <c r="F440" s="194"/>
      <c r="G440" s="206"/>
      <c r="H440" s="206"/>
      <c r="I440" s="206"/>
      <c r="J440" s="206"/>
      <c r="K440" s="206"/>
      <c r="L440" s="206"/>
      <c r="M440" s="195"/>
      <c r="N440" s="194"/>
      <c r="O440" s="195"/>
      <c r="P440" s="203"/>
    </row>
    <row r="441" spans="1:16" ht="20.25" customHeight="1">
      <c r="A441" s="218">
        <v>44</v>
      </c>
      <c r="B441" s="102" t="str">
        <f>IF('PL33'!B54="","",'PL33'!B54)</f>
        <v/>
      </c>
      <c r="C441" s="103" t="str">
        <f>IF('PL33'!C54="","",'PL33'!C54)</f>
        <v/>
      </c>
      <c r="D441" s="222"/>
      <c r="E441" s="223"/>
      <c r="F441" s="224"/>
      <c r="G441" s="225"/>
      <c r="H441" s="225"/>
      <c r="I441" s="225"/>
      <c r="J441" s="225"/>
      <c r="K441" s="225"/>
      <c r="L441" s="225"/>
      <c r="M441" s="226"/>
      <c r="N441" s="224"/>
      <c r="O441" s="226"/>
      <c r="P441" s="201">
        <f>N441+N442+N443+N444+N445+N446+N447+N448+N449+N450</f>
        <v>0</v>
      </c>
    </row>
    <row r="442" spans="1:16" ht="20.25" customHeight="1">
      <c r="A442" s="219"/>
      <c r="B442" s="83"/>
      <c r="C442" s="92"/>
      <c r="D442" s="196"/>
      <c r="E442" s="197"/>
      <c r="F442" s="198"/>
      <c r="G442" s="199"/>
      <c r="H442" s="199"/>
      <c r="I442" s="199"/>
      <c r="J442" s="199"/>
      <c r="K442" s="199"/>
      <c r="L442" s="199"/>
      <c r="M442" s="200"/>
      <c r="N442" s="198"/>
      <c r="O442" s="200"/>
      <c r="P442" s="202"/>
    </row>
    <row r="443" spans="1:16" ht="20.25" customHeight="1">
      <c r="A443" s="219"/>
      <c r="B443" s="83"/>
      <c r="C443" s="92"/>
      <c r="D443" s="196"/>
      <c r="E443" s="197"/>
      <c r="F443" s="198"/>
      <c r="G443" s="199"/>
      <c r="H443" s="199"/>
      <c r="I443" s="199"/>
      <c r="J443" s="199"/>
      <c r="K443" s="199"/>
      <c r="L443" s="199"/>
      <c r="M443" s="200"/>
      <c r="N443" s="198"/>
      <c r="O443" s="200"/>
      <c r="P443" s="202"/>
    </row>
    <row r="444" spans="1:16" ht="20.25" customHeight="1">
      <c r="A444" s="219"/>
      <c r="B444" s="83"/>
      <c r="C444" s="92"/>
      <c r="D444" s="196"/>
      <c r="E444" s="197"/>
      <c r="F444" s="198"/>
      <c r="G444" s="199"/>
      <c r="H444" s="199"/>
      <c r="I444" s="199"/>
      <c r="J444" s="199"/>
      <c r="K444" s="199"/>
      <c r="L444" s="199"/>
      <c r="M444" s="200"/>
      <c r="N444" s="198"/>
      <c r="O444" s="200"/>
      <c r="P444" s="202"/>
    </row>
    <row r="445" spans="1:16" ht="20.25" customHeight="1">
      <c r="A445" s="219"/>
      <c r="B445" s="83"/>
      <c r="C445" s="92"/>
      <c r="D445" s="196"/>
      <c r="E445" s="197"/>
      <c r="F445" s="198"/>
      <c r="G445" s="199"/>
      <c r="H445" s="199"/>
      <c r="I445" s="199"/>
      <c r="J445" s="199"/>
      <c r="K445" s="199"/>
      <c r="L445" s="199"/>
      <c r="M445" s="200"/>
      <c r="N445" s="198"/>
      <c r="O445" s="200"/>
      <c r="P445" s="202"/>
    </row>
    <row r="446" spans="1:16" ht="20.25" customHeight="1">
      <c r="A446" s="219"/>
      <c r="B446" s="83"/>
      <c r="C446" s="92"/>
      <c r="D446" s="196"/>
      <c r="E446" s="197"/>
      <c r="F446" s="198"/>
      <c r="G446" s="199"/>
      <c r="H446" s="199"/>
      <c r="I446" s="199"/>
      <c r="J446" s="199"/>
      <c r="K446" s="199"/>
      <c r="L446" s="199"/>
      <c r="M446" s="200"/>
      <c r="N446" s="198"/>
      <c r="O446" s="200"/>
      <c r="P446" s="202"/>
    </row>
    <row r="447" spans="1:16" ht="20.25" customHeight="1">
      <c r="A447" s="219"/>
      <c r="B447" s="83"/>
      <c r="C447" s="92"/>
      <c r="D447" s="196"/>
      <c r="E447" s="197"/>
      <c r="F447" s="198"/>
      <c r="G447" s="199"/>
      <c r="H447" s="199"/>
      <c r="I447" s="199"/>
      <c r="J447" s="199"/>
      <c r="K447" s="199"/>
      <c r="L447" s="199"/>
      <c r="M447" s="200"/>
      <c r="N447" s="198"/>
      <c r="O447" s="200"/>
      <c r="P447" s="202"/>
    </row>
    <row r="448" spans="1:16" ht="20.25" customHeight="1">
      <c r="A448" s="220"/>
      <c r="B448" s="83"/>
      <c r="C448" s="92"/>
      <c r="D448" s="196"/>
      <c r="E448" s="197"/>
      <c r="F448" s="198"/>
      <c r="G448" s="199"/>
      <c r="H448" s="199"/>
      <c r="I448" s="199"/>
      <c r="J448" s="199"/>
      <c r="K448" s="199"/>
      <c r="L448" s="199"/>
      <c r="M448" s="200"/>
      <c r="N448" s="198"/>
      <c r="O448" s="200"/>
      <c r="P448" s="202"/>
    </row>
    <row r="449" spans="1:16" ht="20.25" customHeight="1">
      <c r="A449" s="220"/>
      <c r="B449" s="83"/>
      <c r="C449" s="92"/>
      <c r="D449" s="196"/>
      <c r="E449" s="197"/>
      <c r="F449" s="198"/>
      <c r="G449" s="199"/>
      <c r="H449" s="199"/>
      <c r="I449" s="199"/>
      <c r="J449" s="199"/>
      <c r="K449" s="199"/>
      <c r="L449" s="199"/>
      <c r="M449" s="200"/>
      <c r="N449" s="198"/>
      <c r="O449" s="200"/>
      <c r="P449" s="202"/>
    </row>
    <row r="450" spans="1:16" ht="20.25" customHeight="1">
      <c r="A450" s="221"/>
      <c r="B450" s="84"/>
      <c r="C450" s="93"/>
      <c r="D450" s="207"/>
      <c r="E450" s="208"/>
      <c r="F450" s="194"/>
      <c r="G450" s="206"/>
      <c r="H450" s="206"/>
      <c r="I450" s="206"/>
      <c r="J450" s="206"/>
      <c r="K450" s="206"/>
      <c r="L450" s="206"/>
      <c r="M450" s="195"/>
      <c r="N450" s="194"/>
      <c r="O450" s="195"/>
      <c r="P450" s="203"/>
    </row>
    <row r="451" spans="1:16" ht="20.25" customHeight="1">
      <c r="A451" s="219">
        <v>45</v>
      </c>
      <c r="B451" s="102" t="str">
        <f>IF('PL33'!B55="","",'PL33'!B55)</f>
        <v/>
      </c>
      <c r="C451" s="103" t="str">
        <f>IF('PL33'!C55="","",'PL33'!C55)</f>
        <v/>
      </c>
      <c r="D451" s="222"/>
      <c r="E451" s="223"/>
      <c r="F451" s="224"/>
      <c r="G451" s="225"/>
      <c r="H451" s="225"/>
      <c r="I451" s="225"/>
      <c r="J451" s="225"/>
      <c r="K451" s="225"/>
      <c r="L451" s="225"/>
      <c r="M451" s="226"/>
      <c r="N451" s="224"/>
      <c r="O451" s="226"/>
      <c r="P451" s="201">
        <f>N451+N452+N453+N454+N455+N456+N457+N458+N459+N460</f>
        <v>0</v>
      </c>
    </row>
    <row r="452" spans="1:16" ht="20.25" customHeight="1">
      <c r="A452" s="219"/>
      <c r="B452" s="83"/>
      <c r="C452" s="92"/>
      <c r="D452" s="196"/>
      <c r="E452" s="197"/>
      <c r="F452" s="198"/>
      <c r="G452" s="199"/>
      <c r="H452" s="199"/>
      <c r="I452" s="199"/>
      <c r="J452" s="199"/>
      <c r="K452" s="199"/>
      <c r="L452" s="199"/>
      <c r="M452" s="200"/>
      <c r="N452" s="198"/>
      <c r="O452" s="200"/>
      <c r="P452" s="202"/>
    </row>
    <row r="453" spans="1:16" ht="20.25" customHeight="1">
      <c r="A453" s="219"/>
      <c r="B453" s="83"/>
      <c r="C453" s="92"/>
      <c r="D453" s="196"/>
      <c r="E453" s="197"/>
      <c r="F453" s="198"/>
      <c r="G453" s="199"/>
      <c r="H453" s="199"/>
      <c r="I453" s="199"/>
      <c r="J453" s="199"/>
      <c r="K453" s="199"/>
      <c r="L453" s="199"/>
      <c r="M453" s="200"/>
      <c r="N453" s="198"/>
      <c r="O453" s="200"/>
      <c r="P453" s="202"/>
    </row>
    <row r="454" spans="1:16" ht="20.25" customHeight="1">
      <c r="A454" s="219"/>
      <c r="B454" s="83"/>
      <c r="C454" s="92"/>
      <c r="D454" s="196"/>
      <c r="E454" s="197"/>
      <c r="F454" s="198"/>
      <c r="G454" s="199"/>
      <c r="H454" s="199"/>
      <c r="I454" s="199"/>
      <c r="J454" s="199"/>
      <c r="K454" s="199"/>
      <c r="L454" s="199"/>
      <c r="M454" s="200"/>
      <c r="N454" s="198"/>
      <c r="O454" s="200"/>
      <c r="P454" s="202"/>
    </row>
    <row r="455" spans="1:16" ht="20.25" customHeight="1">
      <c r="A455" s="219"/>
      <c r="B455" s="83"/>
      <c r="C455" s="92"/>
      <c r="D455" s="196"/>
      <c r="E455" s="197"/>
      <c r="F455" s="198"/>
      <c r="G455" s="199"/>
      <c r="H455" s="199"/>
      <c r="I455" s="199"/>
      <c r="J455" s="199"/>
      <c r="K455" s="199"/>
      <c r="L455" s="199"/>
      <c r="M455" s="200"/>
      <c r="N455" s="198"/>
      <c r="O455" s="200"/>
      <c r="P455" s="202"/>
    </row>
    <row r="456" spans="1:16" ht="20.25" customHeight="1">
      <c r="A456" s="219"/>
      <c r="B456" s="83"/>
      <c r="C456" s="92"/>
      <c r="D456" s="196"/>
      <c r="E456" s="197"/>
      <c r="F456" s="198"/>
      <c r="G456" s="199"/>
      <c r="H456" s="199"/>
      <c r="I456" s="199"/>
      <c r="J456" s="199"/>
      <c r="K456" s="199"/>
      <c r="L456" s="199"/>
      <c r="M456" s="200"/>
      <c r="N456" s="198"/>
      <c r="O456" s="200"/>
      <c r="P456" s="202"/>
    </row>
    <row r="457" spans="1:16" ht="20.25" customHeight="1">
      <c r="A457" s="219"/>
      <c r="B457" s="83"/>
      <c r="C457" s="92"/>
      <c r="D457" s="196"/>
      <c r="E457" s="197"/>
      <c r="F457" s="198"/>
      <c r="G457" s="199"/>
      <c r="H457" s="199"/>
      <c r="I457" s="199"/>
      <c r="J457" s="199"/>
      <c r="K457" s="199"/>
      <c r="L457" s="199"/>
      <c r="M457" s="200"/>
      <c r="N457" s="198"/>
      <c r="O457" s="200"/>
      <c r="P457" s="202"/>
    </row>
    <row r="458" spans="1:16" ht="20.25" customHeight="1">
      <c r="A458" s="220"/>
      <c r="B458" s="83"/>
      <c r="C458" s="92"/>
      <c r="D458" s="196"/>
      <c r="E458" s="197"/>
      <c r="F458" s="198"/>
      <c r="G458" s="199"/>
      <c r="H458" s="199"/>
      <c r="I458" s="199"/>
      <c r="J458" s="199"/>
      <c r="K458" s="199"/>
      <c r="L458" s="199"/>
      <c r="M458" s="200"/>
      <c r="N458" s="198"/>
      <c r="O458" s="200"/>
      <c r="P458" s="202"/>
    </row>
    <row r="459" spans="1:16" ht="20.25" customHeight="1">
      <c r="A459" s="220"/>
      <c r="B459" s="83"/>
      <c r="C459" s="92"/>
      <c r="D459" s="196"/>
      <c r="E459" s="197"/>
      <c r="F459" s="198"/>
      <c r="G459" s="199"/>
      <c r="H459" s="199"/>
      <c r="I459" s="199"/>
      <c r="J459" s="199"/>
      <c r="K459" s="199"/>
      <c r="L459" s="199"/>
      <c r="M459" s="200"/>
      <c r="N459" s="198"/>
      <c r="O459" s="200"/>
      <c r="P459" s="202"/>
    </row>
    <row r="460" spans="1:16" ht="20.25" customHeight="1">
      <c r="A460" s="232"/>
      <c r="B460" s="84"/>
      <c r="C460" s="93"/>
      <c r="D460" s="227"/>
      <c r="E460" s="228"/>
      <c r="F460" s="229"/>
      <c r="G460" s="230"/>
      <c r="H460" s="230"/>
      <c r="I460" s="230"/>
      <c r="J460" s="230"/>
      <c r="K460" s="230"/>
      <c r="L460" s="230"/>
      <c r="M460" s="231"/>
      <c r="N460" s="229"/>
      <c r="O460" s="231"/>
      <c r="P460" s="203"/>
    </row>
    <row r="461" spans="1:16" ht="20.25" customHeight="1">
      <c r="A461" s="209">
        <v>46</v>
      </c>
      <c r="B461" s="102" t="str">
        <f>IF('PL33'!B56="","",'PL33'!B56)</f>
        <v/>
      </c>
      <c r="C461" s="103" t="str">
        <f>IF('PL33'!C56="","",'PL33'!C56)</f>
        <v/>
      </c>
      <c r="D461" s="213"/>
      <c r="E461" s="214"/>
      <c r="F461" s="215"/>
      <c r="G461" s="216"/>
      <c r="H461" s="216"/>
      <c r="I461" s="216"/>
      <c r="J461" s="216"/>
      <c r="K461" s="216"/>
      <c r="L461" s="216"/>
      <c r="M461" s="217"/>
      <c r="N461" s="215"/>
      <c r="O461" s="217"/>
      <c r="P461" s="201">
        <f>N461+N462+N463+N464+N465+N466+N467+N468+N469+N470</f>
        <v>0</v>
      </c>
    </row>
    <row r="462" spans="1:16" ht="20.25" customHeight="1">
      <c r="A462" s="210"/>
      <c r="B462" s="83"/>
      <c r="C462" s="92"/>
      <c r="D462" s="196"/>
      <c r="E462" s="197"/>
      <c r="F462" s="198"/>
      <c r="G462" s="199"/>
      <c r="H462" s="199"/>
      <c r="I462" s="199"/>
      <c r="J462" s="199"/>
      <c r="K462" s="199"/>
      <c r="L462" s="199"/>
      <c r="M462" s="200"/>
      <c r="N462" s="198"/>
      <c r="O462" s="200"/>
      <c r="P462" s="202"/>
    </row>
    <row r="463" spans="1:16" ht="20.25" customHeight="1">
      <c r="A463" s="210"/>
      <c r="B463" s="83"/>
      <c r="C463" s="92"/>
      <c r="D463" s="196"/>
      <c r="E463" s="197"/>
      <c r="F463" s="198"/>
      <c r="G463" s="199"/>
      <c r="H463" s="199"/>
      <c r="I463" s="199"/>
      <c r="J463" s="199"/>
      <c r="K463" s="199"/>
      <c r="L463" s="199"/>
      <c r="M463" s="200"/>
      <c r="N463" s="198"/>
      <c r="O463" s="200"/>
      <c r="P463" s="202"/>
    </row>
    <row r="464" spans="1:16" ht="20.25" customHeight="1">
      <c r="A464" s="210"/>
      <c r="B464" s="83"/>
      <c r="C464" s="92"/>
      <c r="D464" s="196"/>
      <c r="E464" s="197"/>
      <c r="F464" s="198"/>
      <c r="G464" s="199"/>
      <c r="H464" s="199"/>
      <c r="I464" s="199"/>
      <c r="J464" s="199"/>
      <c r="K464" s="199"/>
      <c r="L464" s="199"/>
      <c r="M464" s="200"/>
      <c r="N464" s="198"/>
      <c r="O464" s="200"/>
      <c r="P464" s="202"/>
    </row>
    <row r="465" spans="1:16" ht="20.25" customHeight="1">
      <c r="A465" s="210"/>
      <c r="B465" s="83"/>
      <c r="C465" s="92"/>
      <c r="D465" s="196"/>
      <c r="E465" s="197"/>
      <c r="F465" s="198"/>
      <c r="G465" s="199"/>
      <c r="H465" s="199"/>
      <c r="I465" s="199"/>
      <c r="J465" s="199"/>
      <c r="K465" s="199"/>
      <c r="L465" s="199"/>
      <c r="M465" s="200"/>
      <c r="N465" s="198"/>
      <c r="O465" s="200"/>
      <c r="P465" s="202"/>
    </row>
    <row r="466" spans="1:16" ht="20.25" customHeight="1">
      <c r="A466" s="210"/>
      <c r="B466" s="83"/>
      <c r="C466" s="92"/>
      <c r="D466" s="196"/>
      <c r="E466" s="197"/>
      <c r="F466" s="198"/>
      <c r="G466" s="199"/>
      <c r="H466" s="199"/>
      <c r="I466" s="199"/>
      <c r="J466" s="199"/>
      <c r="K466" s="199"/>
      <c r="L466" s="199"/>
      <c r="M466" s="200"/>
      <c r="N466" s="198"/>
      <c r="O466" s="200"/>
      <c r="P466" s="202"/>
    </row>
    <row r="467" spans="1:16" ht="20.25" customHeight="1">
      <c r="A467" s="210"/>
      <c r="B467" s="83"/>
      <c r="C467" s="92"/>
      <c r="D467" s="196"/>
      <c r="E467" s="197"/>
      <c r="F467" s="198"/>
      <c r="G467" s="199"/>
      <c r="H467" s="199"/>
      <c r="I467" s="199"/>
      <c r="J467" s="199"/>
      <c r="K467" s="199"/>
      <c r="L467" s="199"/>
      <c r="M467" s="200"/>
      <c r="N467" s="198"/>
      <c r="O467" s="200"/>
      <c r="P467" s="202"/>
    </row>
    <row r="468" spans="1:16" ht="20.25" customHeight="1">
      <c r="A468" s="211"/>
      <c r="B468" s="83"/>
      <c r="C468" s="92"/>
      <c r="D468" s="196"/>
      <c r="E468" s="197"/>
      <c r="F468" s="198"/>
      <c r="G468" s="199"/>
      <c r="H468" s="199"/>
      <c r="I468" s="199"/>
      <c r="J468" s="199"/>
      <c r="K468" s="199"/>
      <c r="L468" s="199"/>
      <c r="M468" s="200"/>
      <c r="N468" s="198"/>
      <c r="O468" s="200"/>
      <c r="P468" s="202"/>
    </row>
    <row r="469" spans="1:16" ht="20.25" customHeight="1">
      <c r="A469" s="211"/>
      <c r="B469" s="83"/>
      <c r="C469" s="92"/>
      <c r="D469" s="196"/>
      <c r="E469" s="197"/>
      <c r="F469" s="198"/>
      <c r="G469" s="199"/>
      <c r="H469" s="199"/>
      <c r="I469" s="199"/>
      <c r="J469" s="199"/>
      <c r="K469" s="199"/>
      <c r="L469" s="199"/>
      <c r="M469" s="200"/>
      <c r="N469" s="198"/>
      <c r="O469" s="200"/>
      <c r="P469" s="202"/>
    </row>
    <row r="470" spans="1:16" ht="20.25" customHeight="1">
      <c r="A470" s="212"/>
      <c r="B470" s="84"/>
      <c r="C470" s="93"/>
      <c r="D470" s="204"/>
      <c r="E470" s="205"/>
      <c r="F470" s="194"/>
      <c r="G470" s="206"/>
      <c r="H470" s="206"/>
      <c r="I470" s="206"/>
      <c r="J470" s="206"/>
      <c r="K470" s="206"/>
      <c r="L470" s="206"/>
      <c r="M470" s="195"/>
      <c r="N470" s="194"/>
      <c r="O470" s="195"/>
      <c r="P470" s="203"/>
    </row>
    <row r="471" spans="1:16" ht="20.25" customHeight="1">
      <c r="A471" s="218">
        <v>47</v>
      </c>
      <c r="B471" s="102" t="str">
        <f>IF('PL33'!B57="","",'PL33'!B57)</f>
        <v/>
      </c>
      <c r="C471" s="103" t="str">
        <f>IF('PL33'!C57="","",'PL33'!C57)</f>
        <v/>
      </c>
      <c r="D471" s="222"/>
      <c r="E471" s="223"/>
      <c r="F471" s="224"/>
      <c r="G471" s="225"/>
      <c r="H471" s="225"/>
      <c r="I471" s="225"/>
      <c r="J471" s="225"/>
      <c r="K471" s="225"/>
      <c r="L471" s="225"/>
      <c r="M471" s="226"/>
      <c r="N471" s="224"/>
      <c r="O471" s="226"/>
      <c r="P471" s="201">
        <f>N471+N472+N473+N474+N475+N476+N477+N478+N479+N480</f>
        <v>0</v>
      </c>
    </row>
    <row r="472" spans="1:16" ht="20.25" customHeight="1">
      <c r="A472" s="219"/>
      <c r="B472" s="83"/>
      <c r="C472" s="92"/>
      <c r="D472" s="196"/>
      <c r="E472" s="197"/>
      <c r="F472" s="198"/>
      <c r="G472" s="199"/>
      <c r="H472" s="199"/>
      <c r="I472" s="199"/>
      <c r="J472" s="199"/>
      <c r="K472" s="199"/>
      <c r="L472" s="199"/>
      <c r="M472" s="200"/>
      <c r="N472" s="198"/>
      <c r="O472" s="200"/>
      <c r="P472" s="202"/>
    </row>
    <row r="473" spans="1:16" ht="20.25" customHeight="1">
      <c r="A473" s="219"/>
      <c r="B473" s="83"/>
      <c r="C473" s="92"/>
      <c r="D473" s="196"/>
      <c r="E473" s="197"/>
      <c r="F473" s="198"/>
      <c r="G473" s="199"/>
      <c r="H473" s="199"/>
      <c r="I473" s="199"/>
      <c r="J473" s="199"/>
      <c r="K473" s="199"/>
      <c r="L473" s="199"/>
      <c r="M473" s="200"/>
      <c r="N473" s="198"/>
      <c r="O473" s="200"/>
      <c r="P473" s="202"/>
    </row>
    <row r="474" spans="1:16" ht="20.25" customHeight="1">
      <c r="A474" s="219"/>
      <c r="B474" s="83"/>
      <c r="C474" s="92"/>
      <c r="D474" s="196"/>
      <c r="E474" s="197"/>
      <c r="F474" s="198"/>
      <c r="G474" s="199"/>
      <c r="H474" s="199"/>
      <c r="I474" s="199"/>
      <c r="J474" s="199"/>
      <c r="K474" s="199"/>
      <c r="L474" s="199"/>
      <c r="M474" s="200"/>
      <c r="N474" s="198"/>
      <c r="O474" s="200"/>
      <c r="P474" s="202"/>
    </row>
    <row r="475" spans="1:16" ht="20.25" customHeight="1">
      <c r="A475" s="219"/>
      <c r="B475" s="83"/>
      <c r="C475" s="92"/>
      <c r="D475" s="196"/>
      <c r="E475" s="197"/>
      <c r="F475" s="198"/>
      <c r="G475" s="199"/>
      <c r="H475" s="199"/>
      <c r="I475" s="199"/>
      <c r="J475" s="199"/>
      <c r="K475" s="199"/>
      <c r="L475" s="199"/>
      <c r="M475" s="200"/>
      <c r="N475" s="198"/>
      <c r="O475" s="200"/>
      <c r="P475" s="202"/>
    </row>
    <row r="476" spans="1:16" ht="20.25" customHeight="1">
      <c r="A476" s="219"/>
      <c r="B476" s="83"/>
      <c r="C476" s="92"/>
      <c r="D476" s="196"/>
      <c r="E476" s="197"/>
      <c r="F476" s="198"/>
      <c r="G476" s="199"/>
      <c r="H476" s="199"/>
      <c r="I476" s="199"/>
      <c r="J476" s="199"/>
      <c r="K476" s="199"/>
      <c r="L476" s="199"/>
      <c r="M476" s="200"/>
      <c r="N476" s="198"/>
      <c r="O476" s="200"/>
      <c r="P476" s="202"/>
    </row>
    <row r="477" spans="1:16" ht="20.25" customHeight="1">
      <c r="A477" s="219"/>
      <c r="B477" s="83"/>
      <c r="C477" s="92"/>
      <c r="D477" s="196"/>
      <c r="E477" s="197"/>
      <c r="F477" s="198"/>
      <c r="G477" s="199"/>
      <c r="H477" s="199"/>
      <c r="I477" s="199"/>
      <c r="J477" s="199"/>
      <c r="K477" s="199"/>
      <c r="L477" s="199"/>
      <c r="M477" s="200"/>
      <c r="N477" s="198"/>
      <c r="O477" s="200"/>
      <c r="P477" s="202"/>
    </row>
    <row r="478" spans="1:16" ht="20.25" customHeight="1">
      <c r="A478" s="220"/>
      <c r="B478" s="83"/>
      <c r="C478" s="92"/>
      <c r="D478" s="196"/>
      <c r="E478" s="197"/>
      <c r="F478" s="198"/>
      <c r="G478" s="199"/>
      <c r="H478" s="199"/>
      <c r="I478" s="199"/>
      <c r="J478" s="199"/>
      <c r="K478" s="199"/>
      <c r="L478" s="199"/>
      <c r="M478" s="200"/>
      <c r="N478" s="198"/>
      <c r="O478" s="200"/>
      <c r="P478" s="202"/>
    </row>
    <row r="479" spans="1:16" ht="20.25" customHeight="1">
      <c r="A479" s="220"/>
      <c r="B479" s="83"/>
      <c r="C479" s="92"/>
      <c r="D479" s="196"/>
      <c r="E479" s="197"/>
      <c r="F479" s="198"/>
      <c r="G479" s="199"/>
      <c r="H479" s="199"/>
      <c r="I479" s="199"/>
      <c r="J479" s="199"/>
      <c r="K479" s="199"/>
      <c r="L479" s="199"/>
      <c r="M479" s="200"/>
      <c r="N479" s="198"/>
      <c r="O479" s="200"/>
      <c r="P479" s="202"/>
    </row>
    <row r="480" spans="1:16" ht="20.25" customHeight="1">
      <c r="A480" s="221"/>
      <c r="B480" s="84"/>
      <c r="C480" s="93"/>
      <c r="D480" s="207"/>
      <c r="E480" s="208"/>
      <c r="F480" s="194"/>
      <c r="G480" s="206"/>
      <c r="H480" s="206"/>
      <c r="I480" s="206"/>
      <c r="J480" s="206"/>
      <c r="K480" s="206"/>
      <c r="L480" s="206"/>
      <c r="M480" s="195"/>
      <c r="N480" s="194"/>
      <c r="O480" s="195"/>
      <c r="P480" s="203"/>
    </row>
    <row r="481" spans="1:16" ht="20.25" customHeight="1">
      <c r="A481" s="209">
        <v>48</v>
      </c>
      <c r="B481" s="102" t="str">
        <f>IF('PL33'!B58="","",'PL33'!B58)</f>
        <v/>
      </c>
      <c r="C481" s="103" t="str">
        <f>IF('PL33'!C58="","",'PL33'!C58)</f>
        <v/>
      </c>
      <c r="D481" s="213"/>
      <c r="E481" s="214"/>
      <c r="F481" s="215"/>
      <c r="G481" s="216"/>
      <c r="H481" s="216"/>
      <c r="I481" s="216"/>
      <c r="J481" s="216"/>
      <c r="K481" s="216"/>
      <c r="L481" s="216"/>
      <c r="M481" s="217"/>
      <c r="N481" s="215"/>
      <c r="O481" s="217"/>
      <c r="P481" s="201">
        <f>N481+N482+N483+N484+N485+N486+N487+N488+N489+N490</f>
        <v>0</v>
      </c>
    </row>
    <row r="482" spans="1:16" ht="20.25" customHeight="1">
      <c r="A482" s="210"/>
      <c r="B482" s="83"/>
      <c r="C482" s="92"/>
      <c r="D482" s="196"/>
      <c r="E482" s="197"/>
      <c r="F482" s="198"/>
      <c r="G482" s="199"/>
      <c r="H482" s="199"/>
      <c r="I482" s="199"/>
      <c r="J482" s="199"/>
      <c r="K482" s="199"/>
      <c r="L482" s="199"/>
      <c r="M482" s="200"/>
      <c r="N482" s="198"/>
      <c r="O482" s="200"/>
      <c r="P482" s="202"/>
    </row>
    <row r="483" spans="1:16" ht="20.25" customHeight="1">
      <c r="A483" s="210"/>
      <c r="B483" s="83"/>
      <c r="C483" s="92"/>
      <c r="D483" s="196"/>
      <c r="E483" s="197"/>
      <c r="F483" s="198"/>
      <c r="G483" s="199"/>
      <c r="H483" s="199"/>
      <c r="I483" s="199"/>
      <c r="J483" s="199"/>
      <c r="K483" s="199"/>
      <c r="L483" s="199"/>
      <c r="M483" s="200"/>
      <c r="N483" s="198"/>
      <c r="O483" s="200"/>
      <c r="P483" s="202"/>
    </row>
    <row r="484" spans="1:16" ht="20.25" customHeight="1">
      <c r="A484" s="210"/>
      <c r="B484" s="83"/>
      <c r="C484" s="92"/>
      <c r="D484" s="196"/>
      <c r="E484" s="197"/>
      <c r="F484" s="198"/>
      <c r="G484" s="199"/>
      <c r="H484" s="199"/>
      <c r="I484" s="199"/>
      <c r="J484" s="199"/>
      <c r="K484" s="199"/>
      <c r="L484" s="199"/>
      <c r="M484" s="200"/>
      <c r="N484" s="198"/>
      <c r="O484" s="200"/>
      <c r="P484" s="202"/>
    </row>
    <row r="485" spans="1:16" ht="20.25" customHeight="1">
      <c r="A485" s="210"/>
      <c r="B485" s="83"/>
      <c r="C485" s="92"/>
      <c r="D485" s="196"/>
      <c r="E485" s="197"/>
      <c r="F485" s="198"/>
      <c r="G485" s="199"/>
      <c r="H485" s="199"/>
      <c r="I485" s="199"/>
      <c r="J485" s="199"/>
      <c r="K485" s="199"/>
      <c r="L485" s="199"/>
      <c r="M485" s="200"/>
      <c r="N485" s="198"/>
      <c r="O485" s="200"/>
      <c r="P485" s="202"/>
    </row>
    <row r="486" spans="1:16" ht="20.25" customHeight="1">
      <c r="A486" s="210"/>
      <c r="B486" s="83"/>
      <c r="C486" s="92"/>
      <c r="D486" s="196"/>
      <c r="E486" s="197"/>
      <c r="F486" s="198"/>
      <c r="G486" s="199"/>
      <c r="H486" s="199"/>
      <c r="I486" s="199"/>
      <c r="J486" s="199"/>
      <c r="K486" s="199"/>
      <c r="L486" s="199"/>
      <c r="M486" s="200"/>
      <c r="N486" s="198"/>
      <c r="O486" s="200"/>
      <c r="P486" s="202"/>
    </row>
    <row r="487" spans="1:16" ht="20.25" customHeight="1">
      <c r="A487" s="210"/>
      <c r="B487" s="83"/>
      <c r="C487" s="92"/>
      <c r="D487" s="196"/>
      <c r="E487" s="197"/>
      <c r="F487" s="198"/>
      <c r="G487" s="199"/>
      <c r="H487" s="199"/>
      <c r="I487" s="199"/>
      <c r="J487" s="199"/>
      <c r="K487" s="199"/>
      <c r="L487" s="199"/>
      <c r="M487" s="200"/>
      <c r="N487" s="198"/>
      <c r="O487" s="200"/>
      <c r="P487" s="202"/>
    </row>
    <row r="488" spans="1:16" ht="20.25" customHeight="1">
      <c r="A488" s="211"/>
      <c r="B488" s="83"/>
      <c r="C488" s="92"/>
      <c r="D488" s="196"/>
      <c r="E488" s="197"/>
      <c r="F488" s="198"/>
      <c r="G488" s="199"/>
      <c r="H488" s="199"/>
      <c r="I488" s="199"/>
      <c r="J488" s="199"/>
      <c r="K488" s="199"/>
      <c r="L488" s="199"/>
      <c r="M488" s="200"/>
      <c r="N488" s="198"/>
      <c r="O488" s="200"/>
      <c r="P488" s="202"/>
    </row>
    <row r="489" spans="1:16" ht="20.25" customHeight="1">
      <c r="A489" s="211"/>
      <c r="B489" s="83"/>
      <c r="C489" s="92"/>
      <c r="D489" s="196"/>
      <c r="E489" s="197"/>
      <c r="F489" s="198"/>
      <c r="G489" s="199"/>
      <c r="H489" s="199"/>
      <c r="I489" s="199"/>
      <c r="J489" s="199"/>
      <c r="K489" s="199"/>
      <c r="L489" s="199"/>
      <c r="M489" s="200"/>
      <c r="N489" s="198"/>
      <c r="O489" s="200"/>
      <c r="P489" s="202"/>
    </row>
    <row r="490" spans="1:16" ht="20.25" customHeight="1">
      <c r="A490" s="212"/>
      <c r="B490" s="84"/>
      <c r="C490" s="93"/>
      <c r="D490" s="204"/>
      <c r="E490" s="205"/>
      <c r="F490" s="194"/>
      <c r="G490" s="206"/>
      <c r="H490" s="206"/>
      <c r="I490" s="206"/>
      <c r="J490" s="206"/>
      <c r="K490" s="206"/>
      <c r="L490" s="206"/>
      <c r="M490" s="195"/>
      <c r="N490" s="194"/>
      <c r="O490" s="195"/>
      <c r="P490" s="203"/>
    </row>
    <row r="491" spans="1:16" ht="20.25" customHeight="1">
      <c r="A491" s="218">
        <v>49</v>
      </c>
      <c r="B491" s="102" t="str">
        <f>IF('PL33'!B59="","",'PL33'!B59)</f>
        <v/>
      </c>
      <c r="C491" s="103" t="str">
        <f>IF('PL33'!C59="","",'PL33'!C59)</f>
        <v/>
      </c>
      <c r="D491" s="222"/>
      <c r="E491" s="223"/>
      <c r="F491" s="224"/>
      <c r="G491" s="225"/>
      <c r="H491" s="225"/>
      <c r="I491" s="225"/>
      <c r="J491" s="225"/>
      <c r="K491" s="225"/>
      <c r="L491" s="225"/>
      <c r="M491" s="226"/>
      <c r="N491" s="224"/>
      <c r="O491" s="226"/>
      <c r="P491" s="201">
        <f>N491+N492+N493+N494+N495+N496+N497+N498+N499+N500</f>
        <v>0</v>
      </c>
    </row>
    <row r="492" spans="1:16" ht="20.25" customHeight="1">
      <c r="A492" s="219"/>
      <c r="B492" s="83"/>
      <c r="C492" s="92"/>
      <c r="D492" s="196"/>
      <c r="E492" s="197"/>
      <c r="F492" s="198"/>
      <c r="G492" s="199"/>
      <c r="H492" s="199"/>
      <c r="I492" s="199"/>
      <c r="J492" s="199"/>
      <c r="K492" s="199"/>
      <c r="L492" s="199"/>
      <c r="M492" s="200"/>
      <c r="N492" s="198"/>
      <c r="O492" s="200"/>
      <c r="P492" s="202"/>
    </row>
    <row r="493" spans="1:16" ht="20.25" customHeight="1">
      <c r="A493" s="219"/>
      <c r="B493" s="83"/>
      <c r="C493" s="92"/>
      <c r="D493" s="196"/>
      <c r="E493" s="197"/>
      <c r="F493" s="198"/>
      <c r="G493" s="199"/>
      <c r="H493" s="199"/>
      <c r="I493" s="199"/>
      <c r="J493" s="199"/>
      <c r="K493" s="199"/>
      <c r="L493" s="199"/>
      <c r="M493" s="200"/>
      <c r="N493" s="198"/>
      <c r="O493" s="200"/>
      <c r="P493" s="202"/>
    </row>
    <row r="494" spans="1:16" ht="20.25" customHeight="1">
      <c r="A494" s="219"/>
      <c r="B494" s="83"/>
      <c r="C494" s="92"/>
      <c r="D494" s="196"/>
      <c r="E494" s="197"/>
      <c r="F494" s="198"/>
      <c r="G494" s="199"/>
      <c r="H494" s="199"/>
      <c r="I494" s="199"/>
      <c r="J494" s="199"/>
      <c r="K494" s="199"/>
      <c r="L494" s="199"/>
      <c r="M494" s="200"/>
      <c r="N494" s="198"/>
      <c r="O494" s="200"/>
      <c r="P494" s="202"/>
    </row>
    <row r="495" spans="1:16" ht="20.25" customHeight="1">
      <c r="A495" s="219"/>
      <c r="B495" s="83"/>
      <c r="C495" s="92"/>
      <c r="D495" s="196"/>
      <c r="E495" s="197"/>
      <c r="F495" s="198"/>
      <c r="G495" s="199"/>
      <c r="H495" s="199"/>
      <c r="I495" s="199"/>
      <c r="J495" s="199"/>
      <c r="K495" s="199"/>
      <c r="L495" s="199"/>
      <c r="M495" s="200"/>
      <c r="N495" s="198"/>
      <c r="O495" s="200"/>
      <c r="P495" s="202"/>
    </row>
    <row r="496" spans="1:16" ht="20.25" customHeight="1">
      <c r="A496" s="219"/>
      <c r="B496" s="83"/>
      <c r="C496" s="92"/>
      <c r="D496" s="196"/>
      <c r="E496" s="197"/>
      <c r="F496" s="198"/>
      <c r="G496" s="199"/>
      <c r="H496" s="199"/>
      <c r="I496" s="199"/>
      <c r="J496" s="199"/>
      <c r="K496" s="199"/>
      <c r="L496" s="199"/>
      <c r="M496" s="200"/>
      <c r="N496" s="198"/>
      <c r="O496" s="200"/>
      <c r="P496" s="202"/>
    </row>
    <row r="497" spans="1:16" ht="20.25" customHeight="1">
      <c r="A497" s="219"/>
      <c r="B497" s="83"/>
      <c r="C497" s="92"/>
      <c r="D497" s="196"/>
      <c r="E497" s="197"/>
      <c r="F497" s="198"/>
      <c r="G497" s="199"/>
      <c r="H497" s="199"/>
      <c r="I497" s="199"/>
      <c r="J497" s="199"/>
      <c r="K497" s="199"/>
      <c r="L497" s="199"/>
      <c r="M497" s="200"/>
      <c r="N497" s="198"/>
      <c r="O497" s="200"/>
      <c r="P497" s="202"/>
    </row>
    <row r="498" spans="1:16" ht="20.25" customHeight="1">
      <c r="A498" s="220"/>
      <c r="B498" s="83"/>
      <c r="C498" s="92"/>
      <c r="D498" s="196"/>
      <c r="E498" s="197"/>
      <c r="F498" s="198"/>
      <c r="G498" s="199"/>
      <c r="H498" s="199"/>
      <c r="I498" s="199"/>
      <c r="J498" s="199"/>
      <c r="K498" s="199"/>
      <c r="L498" s="199"/>
      <c r="M498" s="200"/>
      <c r="N498" s="198"/>
      <c r="O498" s="200"/>
      <c r="P498" s="202"/>
    </row>
    <row r="499" spans="1:16" ht="20.25" customHeight="1">
      <c r="A499" s="220"/>
      <c r="B499" s="83"/>
      <c r="C499" s="92"/>
      <c r="D499" s="196"/>
      <c r="E499" s="197"/>
      <c r="F499" s="198"/>
      <c r="G499" s="199"/>
      <c r="H499" s="199"/>
      <c r="I499" s="199"/>
      <c r="J499" s="199"/>
      <c r="K499" s="199"/>
      <c r="L499" s="199"/>
      <c r="M499" s="200"/>
      <c r="N499" s="198"/>
      <c r="O499" s="200"/>
      <c r="P499" s="202"/>
    </row>
    <row r="500" spans="1:16" ht="20.25" customHeight="1">
      <c r="A500" s="221"/>
      <c r="B500" s="84"/>
      <c r="C500" s="93"/>
      <c r="D500" s="207"/>
      <c r="E500" s="208"/>
      <c r="F500" s="194"/>
      <c r="G500" s="206"/>
      <c r="H500" s="206"/>
      <c r="I500" s="206"/>
      <c r="J500" s="206"/>
      <c r="K500" s="206"/>
      <c r="L500" s="206"/>
      <c r="M500" s="195"/>
      <c r="N500" s="194"/>
      <c r="O500" s="195"/>
      <c r="P500" s="203"/>
    </row>
    <row r="501" spans="1:16" ht="20.25" customHeight="1">
      <c r="A501" s="219">
        <v>50</v>
      </c>
      <c r="B501" s="102" t="str">
        <f>IF('PL33'!B50="","",'PL33'!B50)</f>
        <v/>
      </c>
      <c r="C501" s="103" t="str">
        <f>IF('PL33'!C50="","",'PL33'!C50)</f>
        <v/>
      </c>
      <c r="D501" s="222"/>
      <c r="E501" s="223"/>
      <c r="F501" s="224"/>
      <c r="G501" s="225"/>
      <c r="H501" s="225"/>
      <c r="I501" s="225"/>
      <c r="J501" s="225"/>
      <c r="K501" s="225"/>
      <c r="L501" s="225"/>
      <c r="M501" s="226"/>
      <c r="N501" s="224"/>
      <c r="O501" s="226"/>
      <c r="P501" s="201">
        <f>N501+N502+N503+N504+N505+N506+N507+N508+N509+N510</f>
        <v>0</v>
      </c>
    </row>
    <row r="502" spans="1:16" ht="20.25" customHeight="1">
      <c r="A502" s="219"/>
      <c r="B502" s="83"/>
      <c r="C502" s="92"/>
      <c r="D502" s="196"/>
      <c r="E502" s="197"/>
      <c r="F502" s="198"/>
      <c r="G502" s="199"/>
      <c r="H502" s="199"/>
      <c r="I502" s="199"/>
      <c r="J502" s="199"/>
      <c r="K502" s="199"/>
      <c r="L502" s="199"/>
      <c r="M502" s="200"/>
      <c r="N502" s="198"/>
      <c r="O502" s="200"/>
      <c r="P502" s="202"/>
    </row>
    <row r="503" spans="1:16" ht="20.25" customHeight="1">
      <c r="A503" s="219"/>
      <c r="B503" s="83"/>
      <c r="C503" s="92"/>
      <c r="D503" s="196"/>
      <c r="E503" s="197"/>
      <c r="F503" s="198"/>
      <c r="G503" s="199"/>
      <c r="H503" s="199"/>
      <c r="I503" s="199"/>
      <c r="J503" s="199"/>
      <c r="K503" s="199"/>
      <c r="L503" s="199"/>
      <c r="M503" s="200"/>
      <c r="N503" s="198"/>
      <c r="O503" s="200"/>
      <c r="P503" s="202"/>
    </row>
    <row r="504" spans="1:16" ht="20.25" customHeight="1">
      <c r="A504" s="219"/>
      <c r="B504" s="83"/>
      <c r="C504" s="92"/>
      <c r="D504" s="196"/>
      <c r="E504" s="197"/>
      <c r="F504" s="198"/>
      <c r="G504" s="199"/>
      <c r="H504" s="199"/>
      <c r="I504" s="199"/>
      <c r="J504" s="199"/>
      <c r="K504" s="199"/>
      <c r="L504" s="199"/>
      <c r="M504" s="200"/>
      <c r="N504" s="198"/>
      <c r="O504" s="200"/>
      <c r="P504" s="202"/>
    </row>
    <row r="505" spans="1:16" ht="20.25" customHeight="1">
      <c r="A505" s="219"/>
      <c r="B505" s="83"/>
      <c r="C505" s="92"/>
      <c r="D505" s="196"/>
      <c r="E505" s="197"/>
      <c r="F505" s="198"/>
      <c r="G505" s="199"/>
      <c r="H505" s="199"/>
      <c r="I505" s="199"/>
      <c r="J505" s="199"/>
      <c r="K505" s="199"/>
      <c r="L505" s="199"/>
      <c r="M505" s="200"/>
      <c r="N505" s="198"/>
      <c r="O505" s="200"/>
      <c r="P505" s="202"/>
    </row>
    <row r="506" spans="1:16" ht="20.25" customHeight="1">
      <c r="A506" s="219"/>
      <c r="B506" s="83"/>
      <c r="C506" s="92"/>
      <c r="D506" s="196"/>
      <c r="E506" s="197"/>
      <c r="F506" s="198"/>
      <c r="G506" s="199"/>
      <c r="H506" s="199"/>
      <c r="I506" s="199"/>
      <c r="J506" s="199"/>
      <c r="K506" s="199"/>
      <c r="L506" s="199"/>
      <c r="M506" s="200"/>
      <c r="N506" s="198"/>
      <c r="O506" s="200"/>
      <c r="P506" s="202"/>
    </row>
    <row r="507" spans="1:16" ht="20.25" customHeight="1">
      <c r="A507" s="219"/>
      <c r="B507" s="83"/>
      <c r="C507" s="92"/>
      <c r="D507" s="196"/>
      <c r="E507" s="197"/>
      <c r="F507" s="198"/>
      <c r="G507" s="199"/>
      <c r="H507" s="199"/>
      <c r="I507" s="199"/>
      <c r="J507" s="199"/>
      <c r="K507" s="199"/>
      <c r="L507" s="199"/>
      <c r="M507" s="200"/>
      <c r="N507" s="198"/>
      <c r="O507" s="200"/>
      <c r="P507" s="202"/>
    </row>
    <row r="508" spans="1:16" ht="20.25" customHeight="1">
      <c r="A508" s="220"/>
      <c r="B508" s="83"/>
      <c r="C508" s="92"/>
      <c r="D508" s="196"/>
      <c r="E508" s="197"/>
      <c r="F508" s="198"/>
      <c r="G508" s="199"/>
      <c r="H508" s="199"/>
      <c r="I508" s="199"/>
      <c r="J508" s="199"/>
      <c r="K508" s="199"/>
      <c r="L508" s="199"/>
      <c r="M508" s="200"/>
      <c r="N508" s="198"/>
      <c r="O508" s="200"/>
      <c r="P508" s="202"/>
    </row>
    <row r="509" spans="1:16" ht="20.25" customHeight="1">
      <c r="A509" s="220"/>
      <c r="B509" s="83"/>
      <c r="C509" s="92"/>
      <c r="D509" s="196"/>
      <c r="E509" s="197"/>
      <c r="F509" s="198"/>
      <c r="G509" s="199"/>
      <c r="H509" s="199"/>
      <c r="I509" s="199"/>
      <c r="J509" s="199"/>
      <c r="K509" s="199"/>
      <c r="L509" s="199"/>
      <c r="M509" s="200"/>
      <c r="N509" s="198"/>
      <c r="O509" s="200"/>
      <c r="P509" s="202"/>
    </row>
    <row r="510" spans="1:16" ht="20.25" customHeight="1">
      <c r="A510" s="232"/>
      <c r="B510" s="84"/>
      <c r="C510" s="93"/>
      <c r="D510" s="227"/>
      <c r="E510" s="228"/>
      <c r="F510" s="229"/>
      <c r="G510" s="230"/>
      <c r="H510" s="230"/>
      <c r="I510" s="230"/>
      <c r="J510" s="230"/>
      <c r="K510" s="230"/>
      <c r="L510" s="230"/>
      <c r="M510" s="231"/>
      <c r="N510" s="229"/>
      <c r="O510" s="231"/>
      <c r="P510" s="203"/>
    </row>
    <row r="511" spans="1:16" ht="25.5" customHeight="1">
      <c r="B511" s="244" t="s">
        <v>45</v>
      </c>
      <c r="C511" s="244"/>
      <c r="D511" s="244"/>
      <c r="E511" s="244"/>
      <c r="F511" s="244"/>
      <c r="G511" s="244"/>
      <c r="H511" s="244"/>
      <c r="I511" s="244"/>
      <c r="J511" s="244"/>
      <c r="K511" s="20"/>
      <c r="L511" s="20"/>
      <c r="M511" s="20"/>
      <c r="N511" s="20"/>
      <c r="P511" s="21"/>
    </row>
    <row r="512" spans="1:16">
      <c r="E512" s="18"/>
      <c r="F512" s="18"/>
      <c r="N512" s="15" t="s">
        <v>94</v>
      </c>
      <c r="P512" s="17"/>
    </row>
    <row r="513" spans="3:14">
      <c r="C513" s="22" t="s">
        <v>44</v>
      </c>
      <c r="E513" s="18"/>
      <c r="F513" s="18"/>
      <c r="H513" s="17" t="s">
        <v>23</v>
      </c>
      <c r="N513" s="17" t="s">
        <v>24</v>
      </c>
    </row>
  </sheetData>
  <sheetProtection password="C529" sheet="1" formatCells="0" formatRows="0" sort="0" autoFilter="0"/>
  <mergeCells count="1612">
    <mergeCell ref="D502:E502"/>
    <mergeCell ref="F502:M502"/>
    <mergeCell ref="N502:O502"/>
    <mergeCell ref="D507:E507"/>
    <mergeCell ref="F507:M507"/>
    <mergeCell ref="N507:O507"/>
    <mergeCell ref="D505:E505"/>
    <mergeCell ref="F505:M505"/>
    <mergeCell ref="N505:O505"/>
    <mergeCell ref="D506:E506"/>
    <mergeCell ref="D496:E496"/>
    <mergeCell ref="F496:M496"/>
    <mergeCell ref="N496:O496"/>
    <mergeCell ref="D497:E497"/>
    <mergeCell ref="F497:M497"/>
    <mergeCell ref="N497:O497"/>
    <mergeCell ref="F506:M506"/>
    <mergeCell ref="N506:O506"/>
    <mergeCell ref="F408:M408"/>
    <mergeCell ref="N408:O408"/>
    <mergeCell ref="D409:E409"/>
    <mergeCell ref="D495:E495"/>
    <mergeCell ref="F495:M495"/>
    <mergeCell ref="N495:O495"/>
    <mergeCell ref="F409:M409"/>
    <mergeCell ref="N409:O409"/>
    <mergeCell ref="D410:E410"/>
    <mergeCell ref="F410:M410"/>
    <mergeCell ref="D397:E397"/>
    <mergeCell ref="F397:M397"/>
    <mergeCell ref="N397:O397"/>
    <mergeCell ref="D492:E492"/>
    <mergeCell ref="F492:M492"/>
    <mergeCell ref="N492:O492"/>
    <mergeCell ref="D407:E407"/>
    <mergeCell ref="F407:M407"/>
    <mergeCell ref="N407:O407"/>
    <mergeCell ref="D408:E408"/>
    <mergeCell ref="D395:E395"/>
    <mergeCell ref="F395:M395"/>
    <mergeCell ref="N395:O395"/>
    <mergeCell ref="D396:E396"/>
    <mergeCell ref="F396:M396"/>
    <mergeCell ref="N396:O396"/>
    <mergeCell ref="D387:E387"/>
    <mergeCell ref="F387:M387"/>
    <mergeCell ref="N387:O387"/>
    <mergeCell ref="D392:E392"/>
    <mergeCell ref="F392:M392"/>
    <mergeCell ref="N392:O392"/>
    <mergeCell ref="D385:E385"/>
    <mergeCell ref="F385:M385"/>
    <mergeCell ref="N385:O385"/>
    <mergeCell ref="D386:E386"/>
    <mergeCell ref="F386:M386"/>
    <mergeCell ref="N386:O386"/>
    <mergeCell ref="D377:E377"/>
    <mergeCell ref="F377:M377"/>
    <mergeCell ref="N377:O377"/>
    <mergeCell ref="D382:E382"/>
    <mergeCell ref="F382:M382"/>
    <mergeCell ref="N382:O382"/>
    <mergeCell ref="D375:E375"/>
    <mergeCell ref="F375:M375"/>
    <mergeCell ref="N375:O375"/>
    <mergeCell ref="D376:E376"/>
    <mergeCell ref="F376:M376"/>
    <mergeCell ref="N376:O376"/>
    <mergeCell ref="D367:E367"/>
    <mergeCell ref="F367:M367"/>
    <mergeCell ref="N367:O367"/>
    <mergeCell ref="D372:E372"/>
    <mergeCell ref="F372:M372"/>
    <mergeCell ref="N372:O372"/>
    <mergeCell ref="D365:E365"/>
    <mergeCell ref="F365:M365"/>
    <mergeCell ref="N365:O365"/>
    <mergeCell ref="D366:E366"/>
    <mergeCell ref="F366:M366"/>
    <mergeCell ref="N366:O366"/>
    <mergeCell ref="D357:E357"/>
    <mergeCell ref="F357:M357"/>
    <mergeCell ref="N357:O357"/>
    <mergeCell ref="D362:E362"/>
    <mergeCell ref="F362:M362"/>
    <mergeCell ref="N362:O362"/>
    <mergeCell ref="D355:E355"/>
    <mergeCell ref="F355:M355"/>
    <mergeCell ref="N355:O355"/>
    <mergeCell ref="D356:E356"/>
    <mergeCell ref="F356:M356"/>
    <mergeCell ref="N356:O356"/>
    <mergeCell ref="D347:E347"/>
    <mergeCell ref="F347:M347"/>
    <mergeCell ref="N347:O347"/>
    <mergeCell ref="D352:E352"/>
    <mergeCell ref="F352:M352"/>
    <mergeCell ref="N352:O352"/>
    <mergeCell ref="D345:E345"/>
    <mergeCell ref="F345:M345"/>
    <mergeCell ref="N345:O345"/>
    <mergeCell ref="D346:E346"/>
    <mergeCell ref="F346:M346"/>
    <mergeCell ref="N346:O346"/>
    <mergeCell ref="D337:E337"/>
    <mergeCell ref="F337:M337"/>
    <mergeCell ref="N337:O337"/>
    <mergeCell ref="D342:E342"/>
    <mergeCell ref="F342:M342"/>
    <mergeCell ref="N342:O342"/>
    <mergeCell ref="D335:E335"/>
    <mergeCell ref="F335:M335"/>
    <mergeCell ref="N335:O335"/>
    <mergeCell ref="D336:E336"/>
    <mergeCell ref="F336:M336"/>
    <mergeCell ref="N336:O336"/>
    <mergeCell ref="D327:E327"/>
    <mergeCell ref="F327:M327"/>
    <mergeCell ref="N327:O327"/>
    <mergeCell ref="D332:E332"/>
    <mergeCell ref="F332:M332"/>
    <mergeCell ref="N332:O332"/>
    <mergeCell ref="D325:E325"/>
    <mergeCell ref="F325:M325"/>
    <mergeCell ref="N325:O325"/>
    <mergeCell ref="D326:E326"/>
    <mergeCell ref="F326:M326"/>
    <mergeCell ref="N326:O326"/>
    <mergeCell ref="D317:E317"/>
    <mergeCell ref="F317:M317"/>
    <mergeCell ref="N317:O317"/>
    <mergeCell ref="D322:E322"/>
    <mergeCell ref="F322:M322"/>
    <mergeCell ref="N322:O322"/>
    <mergeCell ref="D315:E315"/>
    <mergeCell ref="F315:M315"/>
    <mergeCell ref="N315:O315"/>
    <mergeCell ref="D316:E316"/>
    <mergeCell ref="F316:M316"/>
    <mergeCell ref="N316:O316"/>
    <mergeCell ref="D307:E307"/>
    <mergeCell ref="F307:M307"/>
    <mergeCell ref="N307:O307"/>
    <mergeCell ref="D312:E312"/>
    <mergeCell ref="F312:M312"/>
    <mergeCell ref="N312:O312"/>
    <mergeCell ref="D305:E305"/>
    <mergeCell ref="F305:M305"/>
    <mergeCell ref="N305:O305"/>
    <mergeCell ref="D306:E306"/>
    <mergeCell ref="F306:M306"/>
    <mergeCell ref="N306:O306"/>
    <mergeCell ref="D298:E298"/>
    <mergeCell ref="F298:M298"/>
    <mergeCell ref="N298:O298"/>
    <mergeCell ref="D302:E302"/>
    <mergeCell ref="F302:M302"/>
    <mergeCell ref="N302:O302"/>
    <mergeCell ref="D296:E296"/>
    <mergeCell ref="F296:M296"/>
    <mergeCell ref="N296:O296"/>
    <mergeCell ref="D297:E297"/>
    <mergeCell ref="F297:M297"/>
    <mergeCell ref="N297:O297"/>
    <mergeCell ref="D288:E288"/>
    <mergeCell ref="F288:M288"/>
    <mergeCell ref="N288:O288"/>
    <mergeCell ref="D293:E293"/>
    <mergeCell ref="F293:M293"/>
    <mergeCell ref="N293:O293"/>
    <mergeCell ref="D286:E286"/>
    <mergeCell ref="F286:M286"/>
    <mergeCell ref="N286:O286"/>
    <mergeCell ref="D287:E287"/>
    <mergeCell ref="F287:M287"/>
    <mergeCell ref="N287:O287"/>
    <mergeCell ref="D277:E277"/>
    <mergeCell ref="F277:M277"/>
    <mergeCell ref="N277:O277"/>
    <mergeCell ref="D283:E283"/>
    <mergeCell ref="F283:M283"/>
    <mergeCell ref="N283:O283"/>
    <mergeCell ref="D275:E275"/>
    <mergeCell ref="F275:M275"/>
    <mergeCell ref="N275:O275"/>
    <mergeCell ref="D276:E276"/>
    <mergeCell ref="F276:M276"/>
    <mergeCell ref="N276:O276"/>
    <mergeCell ref="D268:E268"/>
    <mergeCell ref="F268:M268"/>
    <mergeCell ref="N268:O268"/>
    <mergeCell ref="D272:E272"/>
    <mergeCell ref="F272:M272"/>
    <mergeCell ref="N272:O272"/>
    <mergeCell ref="D266:E266"/>
    <mergeCell ref="F266:M266"/>
    <mergeCell ref="N266:O266"/>
    <mergeCell ref="D267:E267"/>
    <mergeCell ref="F267:M267"/>
    <mergeCell ref="N267:O267"/>
    <mergeCell ref="D257:E257"/>
    <mergeCell ref="F257:M257"/>
    <mergeCell ref="N257:O257"/>
    <mergeCell ref="D263:E263"/>
    <mergeCell ref="F263:M263"/>
    <mergeCell ref="N263:O263"/>
    <mergeCell ref="D255:E255"/>
    <mergeCell ref="F255:M255"/>
    <mergeCell ref="N255:O255"/>
    <mergeCell ref="D256:E256"/>
    <mergeCell ref="F256:M256"/>
    <mergeCell ref="N256:O256"/>
    <mergeCell ref="D247:E247"/>
    <mergeCell ref="F247:M247"/>
    <mergeCell ref="N247:O247"/>
    <mergeCell ref="D252:E252"/>
    <mergeCell ref="F252:M252"/>
    <mergeCell ref="N252:O252"/>
    <mergeCell ref="D245:E245"/>
    <mergeCell ref="F245:M245"/>
    <mergeCell ref="N245:O245"/>
    <mergeCell ref="D246:E246"/>
    <mergeCell ref="F246:M246"/>
    <mergeCell ref="N246:O246"/>
    <mergeCell ref="D237:E237"/>
    <mergeCell ref="F237:M237"/>
    <mergeCell ref="N237:O237"/>
    <mergeCell ref="D242:E242"/>
    <mergeCell ref="F242:M242"/>
    <mergeCell ref="N242:O242"/>
    <mergeCell ref="D235:E235"/>
    <mergeCell ref="F235:M235"/>
    <mergeCell ref="N235:O235"/>
    <mergeCell ref="D236:E236"/>
    <mergeCell ref="F236:M236"/>
    <mergeCell ref="N236:O236"/>
    <mergeCell ref="D227:E227"/>
    <mergeCell ref="F227:M227"/>
    <mergeCell ref="N227:O227"/>
    <mergeCell ref="D232:E232"/>
    <mergeCell ref="F232:M232"/>
    <mergeCell ref="N232:O232"/>
    <mergeCell ref="D225:E225"/>
    <mergeCell ref="F225:M225"/>
    <mergeCell ref="N225:O225"/>
    <mergeCell ref="D226:E226"/>
    <mergeCell ref="F226:M226"/>
    <mergeCell ref="N226:O226"/>
    <mergeCell ref="D217:E217"/>
    <mergeCell ref="F217:M217"/>
    <mergeCell ref="N217:O217"/>
    <mergeCell ref="D222:E222"/>
    <mergeCell ref="F222:M222"/>
    <mergeCell ref="N222:O222"/>
    <mergeCell ref="D215:E215"/>
    <mergeCell ref="F215:M215"/>
    <mergeCell ref="N215:O215"/>
    <mergeCell ref="D216:E216"/>
    <mergeCell ref="F216:M216"/>
    <mergeCell ref="N216:O216"/>
    <mergeCell ref="D207:E207"/>
    <mergeCell ref="F207:M207"/>
    <mergeCell ref="N207:O207"/>
    <mergeCell ref="D212:E212"/>
    <mergeCell ref="F212:M212"/>
    <mergeCell ref="N212:O212"/>
    <mergeCell ref="D205:E205"/>
    <mergeCell ref="F205:M205"/>
    <mergeCell ref="N205:O205"/>
    <mergeCell ref="D206:E206"/>
    <mergeCell ref="F206:M206"/>
    <mergeCell ref="N206:O206"/>
    <mergeCell ref="D197:E197"/>
    <mergeCell ref="F197:M197"/>
    <mergeCell ref="N197:O197"/>
    <mergeCell ref="D202:E202"/>
    <mergeCell ref="F202:M202"/>
    <mergeCell ref="N202:O202"/>
    <mergeCell ref="D195:E195"/>
    <mergeCell ref="F195:M195"/>
    <mergeCell ref="N195:O195"/>
    <mergeCell ref="D196:E196"/>
    <mergeCell ref="F196:M196"/>
    <mergeCell ref="N196:O196"/>
    <mergeCell ref="D187:E187"/>
    <mergeCell ref="F187:M187"/>
    <mergeCell ref="N187:O187"/>
    <mergeCell ref="D192:E192"/>
    <mergeCell ref="F192:M192"/>
    <mergeCell ref="N192:O192"/>
    <mergeCell ref="D185:E185"/>
    <mergeCell ref="F185:M185"/>
    <mergeCell ref="N185:O185"/>
    <mergeCell ref="D186:E186"/>
    <mergeCell ref="F186:M186"/>
    <mergeCell ref="N186:O186"/>
    <mergeCell ref="D178:E178"/>
    <mergeCell ref="F178:M178"/>
    <mergeCell ref="N178:O178"/>
    <mergeCell ref="D182:E182"/>
    <mergeCell ref="F182:M182"/>
    <mergeCell ref="N182:O182"/>
    <mergeCell ref="D176:E176"/>
    <mergeCell ref="F176:M176"/>
    <mergeCell ref="N176:O176"/>
    <mergeCell ref="D177:E177"/>
    <mergeCell ref="F177:M177"/>
    <mergeCell ref="N177:O177"/>
    <mergeCell ref="D167:E167"/>
    <mergeCell ref="F167:M167"/>
    <mergeCell ref="N167:O167"/>
    <mergeCell ref="D173:E173"/>
    <mergeCell ref="F173:M173"/>
    <mergeCell ref="N173:O173"/>
    <mergeCell ref="D165:E165"/>
    <mergeCell ref="F165:M165"/>
    <mergeCell ref="N165:O165"/>
    <mergeCell ref="D166:E166"/>
    <mergeCell ref="F166:M166"/>
    <mergeCell ref="N166:O166"/>
    <mergeCell ref="D158:E158"/>
    <mergeCell ref="F158:M158"/>
    <mergeCell ref="N158:O158"/>
    <mergeCell ref="D162:E162"/>
    <mergeCell ref="F162:M162"/>
    <mergeCell ref="N162:O162"/>
    <mergeCell ref="D156:E156"/>
    <mergeCell ref="F156:M156"/>
    <mergeCell ref="N156:O156"/>
    <mergeCell ref="D157:E157"/>
    <mergeCell ref="F157:M157"/>
    <mergeCell ref="N157:O157"/>
    <mergeCell ref="D147:E147"/>
    <mergeCell ref="F147:M147"/>
    <mergeCell ref="N147:O147"/>
    <mergeCell ref="D153:E153"/>
    <mergeCell ref="F153:M153"/>
    <mergeCell ref="N153:O153"/>
    <mergeCell ref="D145:E145"/>
    <mergeCell ref="F145:M145"/>
    <mergeCell ref="N145:O145"/>
    <mergeCell ref="D146:E146"/>
    <mergeCell ref="F146:M146"/>
    <mergeCell ref="N146:O146"/>
    <mergeCell ref="D137:E137"/>
    <mergeCell ref="F137:M137"/>
    <mergeCell ref="N137:O137"/>
    <mergeCell ref="D142:E142"/>
    <mergeCell ref="F142:M142"/>
    <mergeCell ref="N142:O142"/>
    <mergeCell ref="D135:E135"/>
    <mergeCell ref="F135:M135"/>
    <mergeCell ref="N135:O135"/>
    <mergeCell ref="D136:E136"/>
    <mergeCell ref="F136:M136"/>
    <mergeCell ref="N136:O136"/>
    <mergeCell ref="D127:E127"/>
    <mergeCell ref="F127:M127"/>
    <mergeCell ref="N127:O127"/>
    <mergeCell ref="D132:E132"/>
    <mergeCell ref="F132:M132"/>
    <mergeCell ref="N132:O132"/>
    <mergeCell ref="D125:E125"/>
    <mergeCell ref="F125:M125"/>
    <mergeCell ref="N125:O125"/>
    <mergeCell ref="D126:E126"/>
    <mergeCell ref="F126:M126"/>
    <mergeCell ref="N126:O126"/>
    <mergeCell ref="F116:M116"/>
    <mergeCell ref="N116:O116"/>
    <mergeCell ref="D117:E117"/>
    <mergeCell ref="F117:M117"/>
    <mergeCell ref="N117:O117"/>
    <mergeCell ref="D122:E122"/>
    <mergeCell ref="F122:M122"/>
    <mergeCell ref="N122:O122"/>
    <mergeCell ref="D108:E108"/>
    <mergeCell ref="F108:M108"/>
    <mergeCell ref="N108:O108"/>
    <mergeCell ref="D115:E115"/>
    <mergeCell ref="F115:M115"/>
    <mergeCell ref="N115:O115"/>
    <mergeCell ref="N109:O109"/>
    <mergeCell ref="D110:E110"/>
    <mergeCell ref="F110:M110"/>
    <mergeCell ref="N114:O114"/>
    <mergeCell ref="D106:E106"/>
    <mergeCell ref="F106:M106"/>
    <mergeCell ref="N106:O106"/>
    <mergeCell ref="D112:E112"/>
    <mergeCell ref="F112:M112"/>
    <mergeCell ref="N112:O112"/>
    <mergeCell ref="N110:O110"/>
    <mergeCell ref="D107:E107"/>
    <mergeCell ref="F107:M107"/>
    <mergeCell ref="N107:O107"/>
    <mergeCell ref="D97:E97"/>
    <mergeCell ref="F97:M97"/>
    <mergeCell ref="N97:O97"/>
    <mergeCell ref="D98:E98"/>
    <mergeCell ref="F98:M98"/>
    <mergeCell ref="N98:O98"/>
    <mergeCell ref="D95:E95"/>
    <mergeCell ref="F95:M95"/>
    <mergeCell ref="N95:O95"/>
    <mergeCell ref="D96:E96"/>
    <mergeCell ref="F96:M96"/>
    <mergeCell ref="N96:O96"/>
    <mergeCell ref="D87:E87"/>
    <mergeCell ref="F87:M87"/>
    <mergeCell ref="N87:O87"/>
    <mergeCell ref="D88:E88"/>
    <mergeCell ref="F88:M88"/>
    <mergeCell ref="N88:O88"/>
    <mergeCell ref="D85:E85"/>
    <mergeCell ref="F85:M85"/>
    <mergeCell ref="N85:O85"/>
    <mergeCell ref="D86:E86"/>
    <mergeCell ref="F86:M86"/>
    <mergeCell ref="N86:O86"/>
    <mergeCell ref="D77:E77"/>
    <mergeCell ref="F77:M77"/>
    <mergeCell ref="N77:O77"/>
    <mergeCell ref="D78:E78"/>
    <mergeCell ref="F78:M78"/>
    <mergeCell ref="N78:O78"/>
    <mergeCell ref="D75:E75"/>
    <mergeCell ref="F75:M75"/>
    <mergeCell ref="N75:O75"/>
    <mergeCell ref="D76:E76"/>
    <mergeCell ref="F76:M76"/>
    <mergeCell ref="N76:O76"/>
    <mergeCell ref="D67:E67"/>
    <mergeCell ref="F67:M67"/>
    <mergeCell ref="N67:O67"/>
    <mergeCell ref="D68:E68"/>
    <mergeCell ref="F68:M68"/>
    <mergeCell ref="N68:O68"/>
    <mergeCell ref="D65:E65"/>
    <mergeCell ref="F65:M65"/>
    <mergeCell ref="N65:O65"/>
    <mergeCell ref="D66:E66"/>
    <mergeCell ref="F66:M66"/>
    <mergeCell ref="N66:O66"/>
    <mergeCell ref="D57:E57"/>
    <mergeCell ref="F57:M57"/>
    <mergeCell ref="N57:O57"/>
    <mergeCell ref="D58:E58"/>
    <mergeCell ref="F58:M58"/>
    <mergeCell ref="N58:O58"/>
    <mergeCell ref="D55:E55"/>
    <mergeCell ref="F55:M55"/>
    <mergeCell ref="N55:O55"/>
    <mergeCell ref="D56:E56"/>
    <mergeCell ref="F56:M56"/>
    <mergeCell ref="N56:O56"/>
    <mergeCell ref="D47:E47"/>
    <mergeCell ref="F47:M47"/>
    <mergeCell ref="N47:O47"/>
    <mergeCell ref="D48:E48"/>
    <mergeCell ref="F48:M48"/>
    <mergeCell ref="N48:O48"/>
    <mergeCell ref="D45:E45"/>
    <mergeCell ref="F45:M45"/>
    <mergeCell ref="N45:O45"/>
    <mergeCell ref="D46:E46"/>
    <mergeCell ref="F46:M46"/>
    <mergeCell ref="N46:O46"/>
    <mergeCell ref="D36:E36"/>
    <mergeCell ref="F36:M36"/>
    <mergeCell ref="N36:O36"/>
    <mergeCell ref="D37:E37"/>
    <mergeCell ref="F37:M37"/>
    <mergeCell ref="N37:O37"/>
    <mergeCell ref="D34:E34"/>
    <mergeCell ref="F34:M34"/>
    <mergeCell ref="N34:O34"/>
    <mergeCell ref="D35:E35"/>
    <mergeCell ref="F35:M35"/>
    <mergeCell ref="N35:O35"/>
    <mergeCell ref="D27:E27"/>
    <mergeCell ref="F27:M27"/>
    <mergeCell ref="N27:O27"/>
    <mergeCell ref="D28:E28"/>
    <mergeCell ref="F28:M28"/>
    <mergeCell ref="N28:O28"/>
    <mergeCell ref="D25:E25"/>
    <mergeCell ref="F25:M25"/>
    <mergeCell ref="N25:O25"/>
    <mergeCell ref="D26:E26"/>
    <mergeCell ref="F26:M26"/>
    <mergeCell ref="N26:O26"/>
    <mergeCell ref="D23:E23"/>
    <mergeCell ref="F23:M23"/>
    <mergeCell ref="N23:O23"/>
    <mergeCell ref="D24:E24"/>
    <mergeCell ref="F24:M24"/>
    <mergeCell ref="N24:O24"/>
    <mergeCell ref="N18:O18"/>
    <mergeCell ref="D19:E19"/>
    <mergeCell ref="F19:M19"/>
    <mergeCell ref="N19:O19"/>
    <mergeCell ref="F14:M14"/>
    <mergeCell ref="F15:M15"/>
    <mergeCell ref="N15:O15"/>
    <mergeCell ref="N14:O14"/>
    <mergeCell ref="N16:O16"/>
    <mergeCell ref="D17:E17"/>
    <mergeCell ref="B511:J511"/>
    <mergeCell ref="P101:P110"/>
    <mergeCell ref="D102:E102"/>
    <mergeCell ref="F102:M102"/>
    <mergeCell ref="N102:O102"/>
    <mergeCell ref="D109:E109"/>
    <mergeCell ref="F109:M109"/>
    <mergeCell ref="D105:E105"/>
    <mergeCell ref="F105:M105"/>
    <mergeCell ref="N105:O105"/>
    <mergeCell ref="A101:A110"/>
    <mergeCell ref="D101:E101"/>
    <mergeCell ref="F101:M101"/>
    <mergeCell ref="N101:O101"/>
    <mergeCell ref="D103:E103"/>
    <mergeCell ref="F103:M103"/>
    <mergeCell ref="N103:O103"/>
    <mergeCell ref="D104:E104"/>
    <mergeCell ref="F104:M104"/>
    <mergeCell ref="N104:O104"/>
    <mergeCell ref="P91:P100"/>
    <mergeCell ref="D92:E92"/>
    <mergeCell ref="F92:M92"/>
    <mergeCell ref="N92:O92"/>
    <mergeCell ref="D99:E99"/>
    <mergeCell ref="F99:M99"/>
    <mergeCell ref="N99:O99"/>
    <mergeCell ref="D100:E100"/>
    <mergeCell ref="F100:M100"/>
    <mergeCell ref="N100:O100"/>
    <mergeCell ref="A91:A100"/>
    <mergeCell ref="D91:E91"/>
    <mergeCell ref="F91:M91"/>
    <mergeCell ref="N91:O91"/>
    <mergeCell ref="D93:E93"/>
    <mergeCell ref="F93:M93"/>
    <mergeCell ref="N93:O93"/>
    <mergeCell ref="D94:E94"/>
    <mergeCell ref="F94:M94"/>
    <mergeCell ref="N94:O94"/>
    <mergeCell ref="P81:P90"/>
    <mergeCell ref="D82:E82"/>
    <mergeCell ref="F82:M82"/>
    <mergeCell ref="N82:O82"/>
    <mergeCell ref="D89:E89"/>
    <mergeCell ref="F89:M89"/>
    <mergeCell ref="N89:O89"/>
    <mergeCell ref="D90:E90"/>
    <mergeCell ref="F90:M90"/>
    <mergeCell ref="N90:O90"/>
    <mergeCell ref="A81:A90"/>
    <mergeCell ref="D81:E81"/>
    <mergeCell ref="F81:M81"/>
    <mergeCell ref="N81:O81"/>
    <mergeCell ref="D83:E83"/>
    <mergeCell ref="F83:M83"/>
    <mergeCell ref="N83:O83"/>
    <mergeCell ref="D84:E84"/>
    <mergeCell ref="F84:M84"/>
    <mergeCell ref="N84:O84"/>
    <mergeCell ref="P71:P80"/>
    <mergeCell ref="D72:E72"/>
    <mergeCell ref="F72:M72"/>
    <mergeCell ref="N72:O72"/>
    <mergeCell ref="D79:E79"/>
    <mergeCell ref="F79:M79"/>
    <mergeCell ref="N79:O79"/>
    <mergeCell ref="D80:E80"/>
    <mergeCell ref="F80:M80"/>
    <mergeCell ref="N80:O80"/>
    <mergeCell ref="A71:A80"/>
    <mergeCell ref="D71:E71"/>
    <mergeCell ref="F71:M71"/>
    <mergeCell ref="N71:O71"/>
    <mergeCell ref="D73:E73"/>
    <mergeCell ref="F73:M73"/>
    <mergeCell ref="N73:O73"/>
    <mergeCell ref="D74:E74"/>
    <mergeCell ref="F74:M74"/>
    <mergeCell ref="N74:O74"/>
    <mergeCell ref="P61:P70"/>
    <mergeCell ref="D62:E62"/>
    <mergeCell ref="F62:M62"/>
    <mergeCell ref="N62:O62"/>
    <mergeCell ref="D69:E69"/>
    <mergeCell ref="F69:M69"/>
    <mergeCell ref="N69:O69"/>
    <mergeCell ref="D70:E70"/>
    <mergeCell ref="F70:M70"/>
    <mergeCell ref="N70:O70"/>
    <mergeCell ref="A61:A70"/>
    <mergeCell ref="D61:E61"/>
    <mergeCell ref="F61:M61"/>
    <mergeCell ref="N61:O61"/>
    <mergeCell ref="D63:E63"/>
    <mergeCell ref="F63:M63"/>
    <mergeCell ref="N63:O63"/>
    <mergeCell ref="D64:E64"/>
    <mergeCell ref="F64:M64"/>
    <mergeCell ref="N64:O64"/>
    <mergeCell ref="P51:P60"/>
    <mergeCell ref="D52:E52"/>
    <mergeCell ref="F52:M52"/>
    <mergeCell ref="N52:O52"/>
    <mergeCell ref="D59:E59"/>
    <mergeCell ref="F59:M59"/>
    <mergeCell ref="N59:O59"/>
    <mergeCell ref="D60:E60"/>
    <mergeCell ref="F60:M60"/>
    <mergeCell ref="N60:O60"/>
    <mergeCell ref="A51:A60"/>
    <mergeCell ref="D51:E51"/>
    <mergeCell ref="F51:M51"/>
    <mergeCell ref="N51:O51"/>
    <mergeCell ref="D53:E53"/>
    <mergeCell ref="F53:M53"/>
    <mergeCell ref="N53:O53"/>
    <mergeCell ref="D54:E54"/>
    <mergeCell ref="F54:M54"/>
    <mergeCell ref="N54:O54"/>
    <mergeCell ref="P41:P50"/>
    <mergeCell ref="D42:E42"/>
    <mergeCell ref="F42:M42"/>
    <mergeCell ref="N42:O42"/>
    <mergeCell ref="D49:E49"/>
    <mergeCell ref="F49:M49"/>
    <mergeCell ref="N49:O49"/>
    <mergeCell ref="D50:E50"/>
    <mergeCell ref="F50:M50"/>
    <mergeCell ref="N50:O50"/>
    <mergeCell ref="A31:A40"/>
    <mergeCell ref="D31:E31"/>
    <mergeCell ref="F31:M31"/>
    <mergeCell ref="N31:O31"/>
    <mergeCell ref="D32:E32"/>
    <mergeCell ref="F32:M32"/>
    <mergeCell ref="N32:O32"/>
    <mergeCell ref="D33:E33"/>
    <mergeCell ref="F33:M33"/>
    <mergeCell ref="N33:O33"/>
    <mergeCell ref="A41:A50"/>
    <mergeCell ref="D41:E41"/>
    <mergeCell ref="F41:M41"/>
    <mergeCell ref="N41:O41"/>
    <mergeCell ref="D43:E43"/>
    <mergeCell ref="F43:M43"/>
    <mergeCell ref="N43:O43"/>
    <mergeCell ref="D44:E44"/>
    <mergeCell ref="F44:M44"/>
    <mergeCell ref="N44:O44"/>
    <mergeCell ref="P31:P40"/>
    <mergeCell ref="D38:E38"/>
    <mergeCell ref="F38:M38"/>
    <mergeCell ref="N38:O38"/>
    <mergeCell ref="D39:E39"/>
    <mergeCell ref="F39:M39"/>
    <mergeCell ref="N39:O39"/>
    <mergeCell ref="D40:E40"/>
    <mergeCell ref="F40:M40"/>
    <mergeCell ref="N40:O40"/>
    <mergeCell ref="F21:M21"/>
    <mergeCell ref="F22:M22"/>
    <mergeCell ref="P21:P30"/>
    <mergeCell ref="F30:M30"/>
    <mergeCell ref="N11:O11"/>
    <mergeCell ref="N12:O12"/>
    <mergeCell ref="N13:O13"/>
    <mergeCell ref="N20:O20"/>
    <mergeCell ref="N21:O21"/>
    <mergeCell ref="N29:O29"/>
    <mergeCell ref="N30:O30"/>
    <mergeCell ref="F10:M10"/>
    <mergeCell ref="F11:M11"/>
    <mergeCell ref="F12:M12"/>
    <mergeCell ref="F13:M13"/>
    <mergeCell ref="F29:M29"/>
    <mergeCell ref="F16:M16"/>
    <mergeCell ref="F17:M17"/>
    <mergeCell ref="F18:M18"/>
    <mergeCell ref="N17:O17"/>
    <mergeCell ref="K2:P2"/>
    <mergeCell ref="K3:P3"/>
    <mergeCell ref="A2:G2"/>
    <mergeCell ref="A3:G3"/>
    <mergeCell ref="A6:P6"/>
    <mergeCell ref="A7:P7"/>
    <mergeCell ref="A5:P5"/>
    <mergeCell ref="D10:E10"/>
    <mergeCell ref="N22:O22"/>
    <mergeCell ref="D11:E11"/>
    <mergeCell ref="N10:O10"/>
    <mergeCell ref="B10:C10"/>
    <mergeCell ref="P11:P20"/>
    <mergeCell ref="D12:E12"/>
    <mergeCell ref="D13:E13"/>
    <mergeCell ref="D16:E16"/>
    <mergeCell ref="F20:M20"/>
    <mergeCell ref="D30:E30"/>
    <mergeCell ref="A11:A20"/>
    <mergeCell ref="D29:E29"/>
    <mergeCell ref="D20:E20"/>
    <mergeCell ref="A21:A30"/>
    <mergeCell ref="D21:E21"/>
    <mergeCell ref="D22:E22"/>
    <mergeCell ref="D14:E14"/>
    <mergeCell ref="D15:E15"/>
    <mergeCell ref="D18:E18"/>
    <mergeCell ref="A111:A120"/>
    <mergeCell ref="D111:E111"/>
    <mergeCell ref="F111:M111"/>
    <mergeCell ref="N111:O111"/>
    <mergeCell ref="D113:E113"/>
    <mergeCell ref="F113:M113"/>
    <mergeCell ref="N113:O113"/>
    <mergeCell ref="D114:E114"/>
    <mergeCell ref="F114:M114"/>
    <mergeCell ref="D116:E116"/>
    <mergeCell ref="P111:P120"/>
    <mergeCell ref="D118:E118"/>
    <mergeCell ref="F118:M118"/>
    <mergeCell ref="N118:O118"/>
    <mergeCell ref="D119:E119"/>
    <mergeCell ref="F119:M119"/>
    <mergeCell ref="N119:O119"/>
    <mergeCell ref="D120:E120"/>
    <mergeCell ref="F120:M120"/>
    <mergeCell ref="N120:O120"/>
    <mergeCell ref="A121:A130"/>
    <mergeCell ref="D121:E121"/>
    <mergeCell ref="F121:M121"/>
    <mergeCell ref="N121:O121"/>
    <mergeCell ref="D123:E123"/>
    <mergeCell ref="F123:M123"/>
    <mergeCell ref="N123:O123"/>
    <mergeCell ref="D124:E124"/>
    <mergeCell ref="F124:M124"/>
    <mergeCell ref="N124:O124"/>
    <mergeCell ref="P121:P130"/>
    <mergeCell ref="D128:E128"/>
    <mergeCell ref="F128:M128"/>
    <mergeCell ref="N128:O128"/>
    <mergeCell ref="D129:E129"/>
    <mergeCell ref="F129:M129"/>
    <mergeCell ref="N129:O129"/>
    <mergeCell ref="D130:E130"/>
    <mergeCell ref="F130:M130"/>
    <mergeCell ref="N130:O130"/>
    <mergeCell ref="A131:A140"/>
    <mergeCell ref="D131:E131"/>
    <mergeCell ref="F131:M131"/>
    <mergeCell ref="N131:O131"/>
    <mergeCell ref="D133:E133"/>
    <mergeCell ref="F133:M133"/>
    <mergeCell ref="N133:O133"/>
    <mergeCell ref="D134:E134"/>
    <mergeCell ref="F134:M134"/>
    <mergeCell ref="N134:O134"/>
    <mergeCell ref="P131:P140"/>
    <mergeCell ref="D138:E138"/>
    <mergeCell ref="F138:M138"/>
    <mergeCell ref="N138:O138"/>
    <mergeCell ref="D139:E139"/>
    <mergeCell ref="F139:M139"/>
    <mergeCell ref="N139:O139"/>
    <mergeCell ref="D140:E140"/>
    <mergeCell ref="F140:M140"/>
    <mergeCell ref="N140:O140"/>
    <mergeCell ref="A141:A150"/>
    <mergeCell ref="D141:E141"/>
    <mergeCell ref="F141:M141"/>
    <mergeCell ref="N141:O141"/>
    <mergeCell ref="D143:E143"/>
    <mergeCell ref="F143:M143"/>
    <mergeCell ref="N143:O143"/>
    <mergeCell ref="D144:E144"/>
    <mergeCell ref="F144:M144"/>
    <mergeCell ref="N144:O144"/>
    <mergeCell ref="P141:P150"/>
    <mergeCell ref="D148:E148"/>
    <mergeCell ref="F148:M148"/>
    <mergeCell ref="N148:O148"/>
    <mergeCell ref="D149:E149"/>
    <mergeCell ref="F149:M149"/>
    <mergeCell ref="N149:O149"/>
    <mergeCell ref="D150:E150"/>
    <mergeCell ref="F150:M150"/>
    <mergeCell ref="N150:O150"/>
    <mergeCell ref="A151:A160"/>
    <mergeCell ref="D151:E151"/>
    <mergeCell ref="F151:M151"/>
    <mergeCell ref="N151:O151"/>
    <mergeCell ref="D154:E154"/>
    <mergeCell ref="F154:M154"/>
    <mergeCell ref="N154:O154"/>
    <mergeCell ref="D155:E155"/>
    <mergeCell ref="F155:M155"/>
    <mergeCell ref="N155:O155"/>
    <mergeCell ref="P151:P160"/>
    <mergeCell ref="D152:E152"/>
    <mergeCell ref="F152:M152"/>
    <mergeCell ref="N152:O152"/>
    <mergeCell ref="D159:E159"/>
    <mergeCell ref="F159:M159"/>
    <mergeCell ref="N159:O159"/>
    <mergeCell ref="D160:E160"/>
    <mergeCell ref="F160:M160"/>
    <mergeCell ref="N160:O160"/>
    <mergeCell ref="A161:A170"/>
    <mergeCell ref="D161:E161"/>
    <mergeCell ref="F161:M161"/>
    <mergeCell ref="N161:O161"/>
    <mergeCell ref="D163:E163"/>
    <mergeCell ref="F163:M163"/>
    <mergeCell ref="N163:O163"/>
    <mergeCell ref="D164:E164"/>
    <mergeCell ref="F164:M164"/>
    <mergeCell ref="N164:O164"/>
    <mergeCell ref="P161:P170"/>
    <mergeCell ref="D168:E168"/>
    <mergeCell ref="F168:M168"/>
    <mergeCell ref="N168:O168"/>
    <mergeCell ref="D169:E169"/>
    <mergeCell ref="F169:M169"/>
    <mergeCell ref="N169:O169"/>
    <mergeCell ref="D170:E170"/>
    <mergeCell ref="F170:M170"/>
    <mergeCell ref="N170:O170"/>
    <mergeCell ref="A171:A180"/>
    <mergeCell ref="D171:E171"/>
    <mergeCell ref="F171:M171"/>
    <mergeCell ref="N171:O171"/>
    <mergeCell ref="D174:E174"/>
    <mergeCell ref="F174:M174"/>
    <mergeCell ref="N174:O174"/>
    <mergeCell ref="D175:E175"/>
    <mergeCell ref="F175:M175"/>
    <mergeCell ref="N175:O175"/>
    <mergeCell ref="P171:P180"/>
    <mergeCell ref="D172:E172"/>
    <mergeCell ref="F172:M172"/>
    <mergeCell ref="N172:O172"/>
    <mergeCell ref="D179:E179"/>
    <mergeCell ref="F179:M179"/>
    <mergeCell ref="N179:O179"/>
    <mergeCell ref="D180:E180"/>
    <mergeCell ref="F180:M180"/>
    <mergeCell ref="N180:O180"/>
    <mergeCell ref="A181:A190"/>
    <mergeCell ref="D181:E181"/>
    <mergeCell ref="F181:M181"/>
    <mergeCell ref="N181:O181"/>
    <mergeCell ref="D183:E183"/>
    <mergeCell ref="F183:M183"/>
    <mergeCell ref="N183:O183"/>
    <mergeCell ref="D184:E184"/>
    <mergeCell ref="F184:M184"/>
    <mergeCell ref="N184:O184"/>
    <mergeCell ref="P181:P190"/>
    <mergeCell ref="D188:E188"/>
    <mergeCell ref="F188:M188"/>
    <mergeCell ref="N188:O188"/>
    <mergeCell ref="D189:E189"/>
    <mergeCell ref="F189:M189"/>
    <mergeCell ref="N189:O189"/>
    <mergeCell ref="D190:E190"/>
    <mergeCell ref="F190:M190"/>
    <mergeCell ref="N190:O190"/>
    <mergeCell ref="A191:A200"/>
    <mergeCell ref="D191:E191"/>
    <mergeCell ref="F191:M191"/>
    <mergeCell ref="N191:O191"/>
    <mergeCell ref="D193:E193"/>
    <mergeCell ref="F193:M193"/>
    <mergeCell ref="N193:O193"/>
    <mergeCell ref="D194:E194"/>
    <mergeCell ref="F194:M194"/>
    <mergeCell ref="N194:O194"/>
    <mergeCell ref="P191:P200"/>
    <mergeCell ref="D198:E198"/>
    <mergeCell ref="F198:M198"/>
    <mergeCell ref="N198:O198"/>
    <mergeCell ref="D199:E199"/>
    <mergeCell ref="F199:M199"/>
    <mergeCell ref="N199:O199"/>
    <mergeCell ref="D200:E200"/>
    <mergeCell ref="F200:M200"/>
    <mergeCell ref="N200:O200"/>
    <mergeCell ref="A201:A210"/>
    <mergeCell ref="D201:E201"/>
    <mergeCell ref="F201:M201"/>
    <mergeCell ref="N201:O201"/>
    <mergeCell ref="D203:E203"/>
    <mergeCell ref="F203:M203"/>
    <mergeCell ref="N203:O203"/>
    <mergeCell ref="D204:E204"/>
    <mergeCell ref="F204:M204"/>
    <mergeCell ref="N204:O204"/>
    <mergeCell ref="P201:P210"/>
    <mergeCell ref="D208:E208"/>
    <mergeCell ref="F208:M208"/>
    <mergeCell ref="N208:O208"/>
    <mergeCell ref="D209:E209"/>
    <mergeCell ref="F209:M209"/>
    <mergeCell ref="N209:O209"/>
    <mergeCell ref="D210:E210"/>
    <mergeCell ref="F210:M210"/>
    <mergeCell ref="N210:O210"/>
    <mergeCell ref="A211:A220"/>
    <mergeCell ref="D211:E211"/>
    <mergeCell ref="F211:M211"/>
    <mergeCell ref="N211:O211"/>
    <mergeCell ref="D213:E213"/>
    <mergeCell ref="F213:M213"/>
    <mergeCell ref="N213:O213"/>
    <mergeCell ref="D214:E214"/>
    <mergeCell ref="F214:M214"/>
    <mergeCell ref="N214:O214"/>
    <mergeCell ref="P211:P220"/>
    <mergeCell ref="D218:E218"/>
    <mergeCell ref="F218:M218"/>
    <mergeCell ref="N218:O218"/>
    <mergeCell ref="D219:E219"/>
    <mergeCell ref="F219:M219"/>
    <mergeCell ref="N219:O219"/>
    <mergeCell ref="D220:E220"/>
    <mergeCell ref="F220:M220"/>
    <mergeCell ref="N220:O220"/>
    <mergeCell ref="A221:A230"/>
    <mergeCell ref="D221:E221"/>
    <mergeCell ref="F221:M221"/>
    <mergeCell ref="N221:O221"/>
    <mergeCell ref="D223:E223"/>
    <mergeCell ref="F223:M223"/>
    <mergeCell ref="N223:O223"/>
    <mergeCell ref="D224:E224"/>
    <mergeCell ref="F224:M224"/>
    <mergeCell ref="N224:O224"/>
    <mergeCell ref="P221:P230"/>
    <mergeCell ref="D228:E228"/>
    <mergeCell ref="F228:M228"/>
    <mergeCell ref="N228:O228"/>
    <mergeCell ref="D229:E229"/>
    <mergeCell ref="F229:M229"/>
    <mergeCell ref="N229:O229"/>
    <mergeCell ref="D230:E230"/>
    <mergeCell ref="F230:M230"/>
    <mergeCell ref="N230:O230"/>
    <mergeCell ref="A231:A240"/>
    <mergeCell ref="D231:E231"/>
    <mergeCell ref="F231:M231"/>
    <mergeCell ref="N231:O231"/>
    <mergeCell ref="D233:E233"/>
    <mergeCell ref="F233:M233"/>
    <mergeCell ref="N233:O233"/>
    <mergeCell ref="D234:E234"/>
    <mergeCell ref="F234:M234"/>
    <mergeCell ref="N234:O234"/>
    <mergeCell ref="P231:P240"/>
    <mergeCell ref="D238:E238"/>
    <mergeCell ref="F238:M238"/>
    <mergeCell ref="N238:O238"/>
    <mergeCell ref="D239:E239"/>
    <mergeCell ref="F239:M239"/>
    <mergeCell ref="N239:O239"/>
    <mergeCell ref="D240:E240"/>
    <mergeCell ref="F240:M240"/>
    <mergeCell ref="N240:O240"/>
    <mergeCell ref="A241:A250"/>
    <mergeCell ref="D241:E241"/>
    <mergeCell ref="F241:M241"/>
    <mergeCell ref="N241:O241"/>
    <mergeCell ref="D243:E243"/>
    <mergeCell ref="F243:M243"/>
    <mergeCell ref="N243:O243"/>
    <mergeCell ref="D244:E244"/>
    <mergeCell ref="F244:M244"/>
    <mergeCell ref="N244:O244"/>
    <mergeCell ref="P241:P250"/>
    <mergeCell ref="D248:E248"/>
    <mergeCell ref="F248:M248"/>
    <mergeCell ref="N248:O248"/>
    <mergeCell ref="D249:E249"/>
    <mergeCell ref="F249:M249"/>
    <mergeCell ref="N249:O249"/>
    <mergeCell ref="D250:E250"/>
    <mergeCell ref="F250:M250"/>
    <mergeCell ref="N250:O250"/>
    <mergeCell ref="A251:A260"/>
    <mergeCell ref="D251:E251"/>
    <mergeCell ref="F251:M251"/>
    <mergeCell ref="N251:O251"/>
    <mergeCell ref="D253:E253"/>
    <mergeCell ref="F253:M253"/>
    <mergeCell ref="N253:O253"/>
    <mergeCell ref="D254:E254"/>
    <mergeCell ref="F254:M254"/>
    <mergeCell ref="N254:O254"/>
    <mergeCell ref="P251:P260"/>
    <mergeCell ref="D258:E258"/>
    <mergeCell ref="F258:M258"/>
    <mergeCell ref="N258:O258"/>
    <mergeCell ref="D259:E259"/>
    <mergeCell ref="F259:M259"/>
    <mergeCell ref="N259:O259"/>
    <mergeCell ref="D260:E260"/>
    <mergeCell ref="F260:M260"/>
    <mergeCell ref="N260:O260"/>
    <mergeCell ref="A261:A270"/>
    <mergeCell ref="D261:E261"/>
    <mergeCell ref="F261:M261"/>
    <mergeCell ref="N261:O261"/>
    <mergeCell ref="D264:E264"/>
    <mergeCell ref="F264:M264"/>
    <mergeCell ref="N264:O264"/>
    <mergeCell ref="D265:E265"/>
    <mergeCell ref="F265:M265"/>
    <mergeCell ref="N265:O265"/>
    <mergeCell ref="P261:P270"/>
    <mergeCell ref="D262:E262"/>
    <mergeCell ref="F262:M262"/>
    <mergeCell ref="N262:O262"/>
    <mergeCell ref="D269:E269"/>
    <mergeCell ref="F269:M269"/>
    <mergeCell ref="N269:O269"/>
    <mergeCell ref="D270:E270"/>
    <mergeCell ref="F270:M270"/>
    <mergeCell ref="N270:O270"/>
    <mergeCell ref="A271:A280"/>
    <mergeCell ref="D271:E271"/>
    <mergeCell ref="F271:M271"/>
    <mergeCell ref="N271:O271"/>
    <mergeCell ref="D273:E273"/>
    <mergeCell ref="F273:M273"/>
    <mergeCell ref="N273:O273"/>
    <mergeCell ref="D274:E274"/>
    <mergeCell ref="F274:M274"/>
    <mergeCell ref="N274:O274"/>
    <mergeCell ref="P271:P280"/>
    <mergeCell ref="D278:E278"/>
    <mergeCell ref="F278:M278"/>
    <mergeCell ref="N278:O278"/>
    <mergeCell ref="D279:E279"/>
    <mergeCell ref="F279:M279"/>
    <mergeCell ref="N279:O279"/>
    <mergeCell ref="D280:E280"/>
    <mergeCell ref="F280:M280"/>
    <mergeCell ref="N280:O280"/>
    <mergeCell ref="A281:A290"/>
    <mergeCell ref="D281:E281"/>
    <mergeCell ref="F281:M281"/>
    <mergeCell ref="N281:O281"/>
    <mergeCell ref="D284:E284"/>
    <mergeCell ref="F284:M284"/>
    <mergeCell ref="N284:O284"/>
    <mergeCell ref="D285:E285"/>
    <mergeCell ref="F285:M285"/>
    <mergeCell ref="N285:O285"/>
    <mergeCell ref="P281:P290"/>
    <mergeCell ref="D282:E282"/>
    <mergeCell ref="F282:M282"/>
    <mergeCell ref="N282:O282"/>
    <mergeCell ref="D289:E289"/>
    <mergeCell ref="F289:M289"/>
    <mergeCell ref="N289:O289"/>
    <mergeCell ref="D290:E290"/>
    <mergeCell ref="F290:M290"/>
    <mergeCell ref="N290:O290"/>
    <mergeCell ref="A291:A300"/>
    <mergeCell ref="D291:E291"/>
    <mergeCell ref="F291:M291"/>
    <mergeCell ref="N291:O291"/>
    <mergeCell ref="D294:E294"/>
    <mergeCell ref="F294:M294"/>
    <mergeCell ref="N294:O294"/>
    <mergeCell ref="D295:E295"/>
    <mergeCell ref="F295:M295"/>
    <mergeCell ref="N295:O295"/>
    <mergeCell ref="P291:P300"/>
    <mergeCell ref="D292:E292"/>
    <mergeCell ref="F292:M292"/>
    <mergeCell ref="N292:O292"/>
    <mergeCell ref="D299:E299"/>
    <mergeCell ref="F299:M299"/>
    <mergeCell ref="N299:O299"/>
    <mergeCell ref="D300:E300"/>
    <mergeCell ref="F300:M300"/>
    <mergeCell ref="N300:O300"/>
    <mergeCell ref="A301:A310"/>
    <mergeCell ref="D301:E301"/>
    <mergeCell ref="F301:M301"/>
    <mergeCell ref="N301:O301"/>
    <mergeCell ref="D303:E303"/>
    <mergeCell ref="F303:M303"/>
    <mergeCell ref="N303:O303"/>
    <mergeCell ref="D304:E304"/>
    <mergeCell ref="F304:M304"/>
    <mergeCell ref="N304:O304"/>
    <mergeCell ref="P301:P310"/>
    <mergeCell ref="D308:E308"/>
    <mergeCell ref="F308:M308"/>
    <mergeCell ref="N308:O308"/>
    <mergeCell ref="D309:E309"/>
    <mergeCell ref="F309:M309"/>
    <mergeCell ref="N309:O309"/>
    <mergeCell ref="D310:E310"/>
    <mergeCell ref="F310:M310"/>
    <mergeCell ref="N310:O310"/>
    <mergeCell ref="A311:A320"/>
    <mergeCell ref="D311:E311"/>
    <mergeCell ref="F311:M311"/>
    <mergeCell ref="N311:O311"/>
    <mergeCell ref="D313:E313"/>
    <mergeCell ref="F313:M313"/>
    <mergeCell ref="N313:O313"/>
    <mergeCell ref="D314:E314"/>
    <mergeCell ref="F314:M314"/>
    <mergeCell ref="N314:O314"/>
    <mergeCell ref="P311:P320"/>
    <mergeCell ref="D318:E318"/>
    <mergeCell ref="F318:M318"/>
    <mergeCell ref="N318:O318"/>
    <mergeCell ref="D319:E319"/>
    <mergeCell ref="F319:M319"/>
    <mergeCell ref="N319:O319"/>
    <mergeCell ref="D320:E320"/>
    <mergeCell ref="F320:M320"/>
    <mergeCell ref="N320:O320"/>
    <mergeCell ref="A321:A330"/>
    <mergeCell ref="D321:E321"/>
    <mergeCell ref="F321:M321"/>
    <mergeCell ref="N321:O321"/>
    <mergeCell ref="D323:E323"/>
    <mergeCell ref="F323:M323"/>
    <mergeCell ref="N323:O323"/>
    <mergeCell ref="D324:E324"/>
    <mergeCell ref="F324:M324"/>
    <mergeCell ref="N324:O324"/>
    <mergeCell ref="P321:P330"/>
    <mergeCell ref="D328:E328"/>
    <mergeCell ref="F328:M328"/>
    <mergeCell ref="N328:O328"/>
    <mergeCell ref="D329:E329"/>
    <mergeCell ref="F329:M329"/>
    <mergeCell ref="N329:O329"/>
    <mergeCell ref="D330:E330"/>
    <mergeCell ref="F330:M330"/>
    <mergeCell ref="N330:O330"/>
    <mergeCell ref="A331:A340"/>
    <mergeCell ref="D331:E331"/>
    <mergeCell ref="F331:M331"/>
    <mergeCell ref="N331:O331"/>
    <mergeCell ref="D333:E333"/>
    <mergeCell ref="F333:M333"/>
    <mergeCell ref="N333:O333"/>
    <mergeCell ref="D334:E334"/>
    <mergeCell ref="F334:M334"/>
    <mergeCell ref="N334:O334"/>
    <mergeCell ref="P331:P340"/>
    <mergeCell ref="D338:E338"/>
    <mergeCell ref="F338:M338"/>
    <mergeCell ref="N338:O338"/>
    <mergeCell ref="D339:E339"/>
    <mergeCell ref="F339:M339"/>
    <mergeCell ref="N339:O339"/>
    <mergeCell ref="D340:E340"/>
    <mergeCell ref="F340:M340"/>
    <mergeCell ref="N340:O340"/>
    <mergeCell ref="A341:A350"/>
    <mergeCell ref="D341:E341"/>
    <mergeCell ref="F341:M341"/>
    <mergeCell ref="N341:O341"/>
    <mergeCell ref="D343:E343"/>
    <mergeCell ref="F343:M343"/>
    <mergeCell ref="N343:O343"/>
    <mergeCell ref="D344:E344"/>
    <mergeCell ref="F344:M344"/>
    <mergeCell ref="N344:O344"/>
    <mergeCell ref="P341:P350"/>
    <mergeCell ref="D348:E348"/>
    <mergeCell ref="F348:M348"/>
    <mergeCell ref="N348:O348"/>
    <mergeCell ref="D349:E349"/>
    <mergeCell ref="F349:M349"/>
    <mergeCell ref="N349:O349"/>
    <mergeCell ref="D350:E350"/>
    <mergeCell ref="F350:M350"/>
    <mergeCell ref="N350:O350"/>
    <mergeCell ref="A351:A360"/>
    <mergeCell ref="D351:E351"/>
    <mergeCell ref="F351:M351"/>
    <mergeCell ref="N351:O351"/>
    <mergeCell ref="D353:E353"/>
    <mergeCell ref="F353:M353"/>
    <mergeCell ref="N353:O353"/>
    <mergeCell ref="D354:E354"/>
    <mergeCell ref="F354:M354"/>
    <mergeCell ref="N354:O354"/>
    <mergeCell ref="P351:P360"/>
    <mergeCell ref="D358:E358"/>
    <mergeCell ref="F358:M358"/>
    <mergeCell ref="N358:O358"/>
    <mergeCell ref="D359:E359"/>
    <mergeCell ref="F359:M359"/>
    <mergeCell ref="N359:O359"/>
    <mergeCell ref="D360:E360"/>
    <mergeCell ref="F360:M360"/>
    <mergeCell ref="N360:O360"/>
    <mergeCell ref="A361:A370"/>
    <mergeCell ref="D361:E361"/>
    <mergeCell ref="F361:M361"/>
    <mergeCell ref="N361:O361"/>
    <mergeCell ref="D363:E363"/>
    <mergeCell ref="F363:M363"/>
    <mergeCell ref="N363:O363"/>
    <mergeCell ref="D364:E364"/>
    <mergeCell ref="F364:M364"/>
    <mergeCell ref="N364:O364"/>
    <mergeCell ref="P361:P370"/>
    <mergeCell ref="D368:E368"/>
    <mergeCell ref="F368:M368"/>
    <mergeCell ref="N368:O368"/>
    <mergeCell ref="D369:E369"/>
    <mergeCell ref="F369:M369"/>
    <mergeCell ref="N369:O369"/>
    <mergeCell ref="D370:E370"/>
    <mergeCell ref="F370:M370"/>
    <mergeCell ref="N370:O370"/>
    <mergeCell ref="A371:A380"/>
    <mergeCell ref="D371:E371"/>
    <mergeCell ref="F371:M371"/>
    <mergeCell ref="N371:O371"/>
    <mergeCell ref="D373:E373"/>
    <mergeCell ref="F373:M373"/>
    <mergeCell ref="N373:O373"/>
    <mergeCell ref="D374:E374"/>
    <mergeCell ref="F374:M374"/>
    <mergeCell ref="N374:O374"/>
    <mergeCell ref="P371:P380"/>
    <mergeCell ref="D378:E378"/>
    <mergeCell ref="F378:M378"/>
    <mergeCell ref="N378:O378"/>
    <mergeCell ref="D379:E379"/>
    <mergeCell ref="F379:M379"/>
    <mergeCell ref="N379:O379"/>
    <mergeCell ref="D380:E380"/>
    <mergeCell ref="F380:M380"/>
    <mergeCell ref="N380:O380"/>
    <mergeCell ref="A381:A390"/>
    <mergeCell ref="D381:E381"/>
    <mergeCell ref="F381:M381"/>
    <mergeCell ref="N381:O381"/>
    <mergeCell ref="D383:E383"/>
    <mergeCell ref="F383:M383"/>
    <mergeCell ref="N383:O383"/>
    <mergeCell ref="D384:E384"/>
    <mergeCell ref="F384:M384"/>
    <mergeCell ref="N384:O384"/>
    <mergeCell ref="P381:P390"/>
    <mergeCell ref="D388:E388"/>
    <mergeCell ref="F388:M388"/>
    <mergeCell ref="N388:O388"/>
    <mergeCell ref="D389:E389"/>
    <mergeCell ref="F389:M389"/>
    <mergeCell ref="N389:O389"/>
    <mergeCell ref="D390:E390"/>
    <mergeCell ref="F390:M390"/>
    <mergeCell ref="N390:O390"/>
    <mergeCell ref="A391:A400"/>
    <mergeCell ref="D391:E391"/>
    <mergeCell ref="F391:M391"/>
    <mergeCell ref="N391:O391"/>
    <mergeCell ref="D393:E393"/>
    <mergeCell ref="F393:M393"/>
    <mergeCell ref="N393:O393"/>
    <mergeCell ref="D394:E394"/>
    <mergeCell ref="F394:M394"/>
    <mergeCell ref="N394:O394"/>
    <mergeCell ref="P391:P400"/>
    <mergeCell ref="D398:E398"/>
    <mergeCell ref="F398:M398"/>
    <mergeCell ref="N398:O398"/>
    <mergeCell ref="D399:E399"/>
    <mergeCell ref="F399:M399"/>
    <mergeCell ref="N399:O399"/>
    <mergeCell ref="D400:E400"/>
    <mergeCell ref="F400:M400"/>
    <mergeCell ref="N400:O400"/>
    <mergeCell ref="A491:A500"/>
    <mergeCell ref="D491:E491"/>
    <mergeCell ref="F491:M491"/>
    <mergeCell ref="N491:O491"/>
    <mergeCell ref="D493:E493"/>
    <mergeCell ref="F493:M493"/>
    <mergeCell ref="N493:O493"/>
    <mergeCell ref="D494:E494"/>
    <mergeCell ref="F494:M494"/>
    <mergeCell ref="N494:O494"/>
    <mergeCell ref="P491:P500"/>
    <mergeCell ref="D498:E498"/>
    <mergeCell ref="F498:M498"/>
    <mergeCell ref="N498:O498"/>
    <mergeCell ref="D499:E499"/>
    <mergeCell ref="F499:M499"/>
    <mergeCell ref="N499:O499"/>
    <mergeCell ref="D500:E500"/>
    <mergeCell ref="F500:M500"/>
    <mergeCell ref="N500:O500"/>
    <mergeCell ref="A501:A510"/>
    <mergeCell ref="D501:E501"/>
    <mergeCell ref="F501:M501"/>
    <mergeCell ref="N501:O501"/>
    <mergeCell ref="D503:E503"/>
    <mergeCell ref="F503:M503"/>
    <mergeCell ref="N503:O503"/>
    <mergeCell ref="D504:E504"/>
    <mergeCell ref="F504:M504"/>
    <mergeCell ref="N504:O504"/>
    <mergeCell ref="P501:P510"/>
    <mergeCell ref="D508:E508"/>
    <mergeCell ref="F508:M508"/>
    <mergeCell ref="N508:O508"/>
    <mergeCell ref="D509:E509"/>
    <mergeCell ref="F509:M509"/>
    <mergeCell ref="N509:O509"/>
    <mergeCell ref="D510:E510"/>
    <mergeCell ref="F510:M510"/>
    <mergeCell ref="N510:O510"/>
    <mergeCell ref="A401:A410"/>
    <mergeCell ref="D401:E401"/>
    <mergeCell ref="F401:M401"/>
    <mergeCell ref="N401:O401"/>
    <mergeCell ref="D405:E405"/>
    <mergeCell ref="F405:M405"/>
    <mergeCell ref="N405:O405"/>
    <mergeCell ref="D406:E406"/>
    <mergeCell ref="F406:M406"/>
    <mergeCell ref="N406:O406"/>
    <mergeCell ref="P401:P410"/>
    <mergeCell ref="D402:E402"/>
    <mergeCell ref="F402:M402"/>
    <mergeCell ref="N402:O402"/>
    <mergeCell ref="D403:E403"/>
    <mergeCell ref="F403:M403"/>
    <mergeCell ref="N403:O403"/>
    <mergeCell ref="D404:E404"/>
    <mergeCell ref="F404:M404"/>
    <mergeCell ref="N404:O404"/>
    <mergeCell ref="N410:O410"/>
    <mergeCell ref="A411:A420"/>
    <mergeCell ref="D411:E411"/>
    <mergeCell ref="F411:M411"/>
    <mergeCell ref="N411:O411"/>
    <mergeCell ref="D415:E415"/>
    <mergeCell ref="N416:O416"/>
    <mergeCell ref="D417:E417"/>
    <mergeCell ref="F417:M417"/>
    <mergeCell ref="N417:O417"/>
    <mergeCell ref="P411:P420"/>
    <mergeCell ref="D412:E412"/>
    <mergeCell ref="F412:M412"/>
    <mergeCell ref="N412:O412"/>
    <mergeCell ref="D413:E413"/>
    <mergeCell ref="F413:M413"/>
    <mergeCell ref="N413:O413"/>
    <mergeCell ref="D414:E414"/>
    <mergeCell ref="F414:M414"/>
    <mergeCell ref="N414:O414"/>
    <mergeCell ref="F415:M415"/>
    <mergeCell ref="N415:O415"/>
    <mergeCell ref="D416:E416"/>
    <mergeCell ref="F416:M416"/>
    <mergeCell ref="D418:E418"/>
    <mergeCell ref="F418:M418"/>
    <mergeCell ref="N418:O418"/>
    <mergeCell ref="D419:E419"/>
    <mergeCell ref="F419:M419"/>
    <mergeCell ref="N419:O419"/>
    <mergeCell ref="D420:E420"/>
    <mergeCell ref="F420:M420"/>
    <mergeCell ref="N420:O420"/>
    <mergeCell ref="A421:A430"/>
    <mergeCell ref="D421:E421"/>
    <mergeCell ref="F421:M421"/>
    <mergeCell ref="N421:O421"/>
    <mergeCell ref="D425:E425"/>
    <mergeCell ref="F425:M425"/>
    <mergeCell ref="N425:O425"/>
    <mergeCell ref="D427:E427"/>
    <mergeCell ref="F427:M427"/>
    <mergeCell ref="N427:O427"/>
    <mergeCell ref="P421:P430"/>
    <mergeCell ref="D422:E422"/>
    <mergeCell ref="F422:M422"/>
    <mergeCell ref="N422:O422"/>
    <mergeCell ref="D423:E423"/>
    <mergeCell ref="F423:M423"/>
    <mergeCell ref="N423:O423"/>
    <mergeCell ref="D424:E424"/>
    <mergeCell ref="F424:M424"/>
    <mergeCell ref="N424:O424"/>
    <mergeCell ref="D426:E426"/>
    <mergeCell ref="F426:M426"/>
    <mergeCell ref="N426:O426"/>
    <mergeCell ref="D428:E428"/>
    <mergeCell ref="F428:M428"/>
    <mergeCell ref="N428:O428"/>
    <mergeCell ref="D429:E429"/>
    <mergeCell ref="F429:M429"/>
    <mergeCell ref="N429:O429"/>
    <mergeCell ref="D430:E430"/>
    <mergeCell ref="F430:M430"/>
    <mergeCell ref="N430:O430"/>
    <mergeCell ref="A431:A440"/>
    <mergeCell ref="D431:E431"/>
    <mergeCell ref="F431:M431"/>
    <mergeCell ref="N431:O431"/>
    <mergeCell ref="D435:E435"/>
    <mergeCell ref="F435:M435"/>
    <mergeCell ref="N435:O435"/>
    <mergeCell ref="D437:E437"/>
    <mergeCell ref="F437:M437"/>
    <mergeCell ref="N437:O437"/>
    <mergeCell ref="P431:P440"/>
    <mergeCell ref="D432:E432"/>
    <mergeCell ref="F432:M432"/>
    <mergeCell ref="N432:O432"/>
    <mergeCell ref="D433:E433"/>
    <mergeCell ref="F433:M433"/>
    <mergeCell ref="N433:O433"/>
    <mergeCell ref="D434:E434"/>
    <mergeCell ref="F434:M434"/>
    <mergeCell ref="N434:O434"/>
    <mergeCell ref="D436:E436"/>
    <mergeCell ref="F436:M436"/>
    <mergeCell ref="N436:O436"/>
    <mergeCell ref="D438:E438"/>
    <mergeCell ref="F438:M438"/>
    <mergeCell ref="N438:O438"/>
    <mergeCell ref="D439:E439"/>
    <mergeCell ref="F439:M439"/>
    <mergeCell ref="N439:O439"/>
    <mergeCell ref="D440:E440"/>
    <mergeCell ref="F440:M440"/>
    <mergeCell ref="N440:O440"/>
    <mergeCell ref="A441:A450"/>
    <mergeCell ref="D441:E441"/>
    <mergeCell ref="F441:M441"/>
    <mergeCell ref="N441:O441"/>
    <mergeCell ref="D445:E445"/>
    <mergeCell ref="F445:M445"/>
    <mergeCell ref="N445:O445"/>
    <mergeCell ref="D447:E447"/>
    <mergeCell ref="F447:M447"/>
    <mergeCell ref="N447:O447"/>
    <mergeCell ref="P441:P450"/>
    <mergeCell ref="D442:E442"/>
    <mergeCell ref="F442:M442"/>
    <mergeCell ref="N442:O442"/>
    <mergeCell ref="D443:E443"/>
    <mergeCell ref="F443:M443"/>
    <mergeCell ref="N443:O443"/>
    <mergeCell ref="D444:E444"/>
    <mergeCell ref="F444:M444"/>
    <mergeCell ref="N444:O444"/>
    <mergeCell ref="D446:E446"/>
    <mergeCell ref="F446:M446"/>
    <mergeCell ref="N446:O446"/>
    <mergeCell ref="D448:E448"/>
    <mergeCell ref="F448:M448"/>
    <mergeCell ref="N448:O448"/>
    <mergeCell ref="D449:E449"/>
    <mergeCell ref="F449:M449"/>
    <mergeCell ref="N449:O449"/>
    <mergeCell ref="D450:E450"/>
    <mergeCell ref="F450:M450"/>
    <mergeCell ref="N450:O450"/>
    <mergeCell ref="A451:A460"/>
    <mergeCell ref="D451:E451"/>
    <mergeCell ref="F451:M451"/>
    <mergeCell ref="N451:O451"/>
    <mergeCell ref="D455:E455"/>
    <mergeCell ref="F455:M455"/>
    <mergeCell ref="N455:O455"/>
    <mergeCell ref="D457:E457"/>
    <mergeCell ref="F457:M457"/>
    <mergeCell ref="N457:O457"/>
    <mergeCell ref="P451:P460"/>
    <mergeCell ref="D452:E452"/>
    <mergeCell ref="F452:M452"/>
    <mergeCell ref="N452:O452"/>
    <mergeCell ref="D453:E453"/>
    <mergeCell ref="F453:M453"/>
    <mergeCell ref="N453:O453"/>
    <mergeCell ref="D454:E454"/>
    <mergeCell ref="F454:M454"/>
    <mergeCell ref="N454:O454"/>
    <mergeCell ref="D456:E456"/>
    <mergeCell ref="F456:M456"/>
    <mergeCell ref="N456:O456"/>
    <mergeCell ref="D458:E458"/>
    <mergeCell ref="F458:M458"/>
    <mergeCell ref="N458:O458"/>
    <mergeCell ref="D459:E459"/>
    <mergeCell ref="F459:M459"/>
    <mergeCell ref="N459:O459"/>
    <mergeCell ref="D460:E460"/>
    <mergeCell ref="F460:M460"/>
    <mergeCell ref="N460:O460"/>
    <mergeCell ref="A461:A470"/>
    <mergeCell ref="D461:E461"/>
    <mergeCell ref="F461:M461"/>
    <mergeCell ref="N461:O461"/>
    <mergeCell ref="D465:E465"/>
    <mergeCell ref="F465:M465"/>
    <mergeCell ref="N465:O465"/>
    <mergeCell ref="D467:E467"/>
    <mergeCell ref="F467:M467"/>
    <mergeCell ref="N467:O467"/>
    <mergeCell ref="P461:P470"/>
    <mergeCell ref="D462:E462"/>
    <mergeCell ref="F462:M462"/>
    <mergeCell ref="N462:O462"/>
    <mergeCell ref="D463:E463"/>
    <mergeCell ref="F463:M463"/>
    <mergeCell ref="N463:O463"/>
    <mergeCell ref="D464:E464"/>
    <mergeCell ref="F464:M464"/>
    <mergeCell ref="N464:O464"/>
    <mergeCell ref="D466:E466"/>
    <mergeCell ref="F466:M466"/>
    <mergeCell ref="N466:O466"/>
    <mergeCell ref="D468:E468"/>
    <mergeCell ref="F468:M468"/>
    <mergeCell ref="N468:O468"/>
    <mergeCell ref="D469:E469"/>
    <mergeCell ref="F469:M469"/>
    <mergeCell ref="N469:O469"/>
    <mergeCell ref="D470:E470"/>
    <mergeCell ref="F470:M470"/>
    <mergeCell ref="N470:O470"/>
    <mergeCell ref="A471:A480"/>
    <mergeCell ref="D471:E471"/>
    <mergeCell ref="F471:M471"/>
    <mergeCell ref="N471:O471"/>
    <mergeCell ref="D475:E475"/>
    <mergeCell ref="F475:M475"/>
    <mergeCell ref="N475:O475"/>
    <mergeCell ref="N474:O474"/>
    <mergeCell ref="D477:E477"/>
    <mergeCell ref="F477:M477"/>
    <mergeCell ref="P471:P480"/>
    <mergeCell ref="D472:E472"/>
    <mergeCell ref="F472:M472"/>
    <mergeCell ref="N472:O472"/>
    <mergeCell ref="D473:E473"/>
    <mergeCell ref="F473:M473"/>
    <mergeCell ref="N473:O473"/>
    <mergeCell ref="F480:M480"/>
    <mergeCell ref="D474:E474"/>
    <mergeCell ref="F474:M474"/>
    <mergeCell ref="N477:O477"/>
    <mergeCell ref="D476:E476"/>
    <mergeCell ref="F476:M476"/>
    <mergeCell ref="N476:O476"/>
    <mergeCell ref="N485:O485"/>
    <mergeCell ref="D478:E478"/>
    <mergeCell ref="F478:M478"/>
    <mergeCell ref="N478:O478"/>
    <mergeCell ref="D479:E479"/>
    <mergeCell ref="F479:M479"/>
    <mergeCell ref="A481:A490"/>
    <mergeCell ref="D481:E481"/>
    <mergeCell ref="F481:M481"/>
    <mergeCell ref="N481:O481"/>
    <mergeCell ref="D485:E485"/>
    <mergeCell ref="F485:M485"/>
    <mergeCell ref="F489:M489"/>
    <mergeCell ref="N489:O489"/>
    <mergeCell ref="D487:E487"/>
    <mergeCell ref="F487:M487"/>
    <mergeCell ref="N479:O479"/>
    <mergeCell ref="D480:E480"/>
    <mergeCell ref="N483:O483"/>
    <mergeCell ref="N480:O480"/>
    <mergeCell ref="N488:O488"/>
    <mergeCell ref="D489:E489"/>
    <mergeCell ref="F486:M486"/>
    <mergeCell ref="N486:O486"/>
    <mergeCell ref="P481:P490"/>
    <mergeCell ref="D482:E482"/>
    <mergeCell ref="F482:M482"/>
    <mergeCell ref="N482:O482"/>
    <mergeCell ref="D483:E483"/>
    <mergeCell ref="F483:M483"/>
    <mergeCell ref="F484:M484"/>
    <mergeCell ref="N484:O484"/>
    <mergeCell ref="D490:E490"/>
    <mergeCell ref="F490:M490"/>
    <mergeCell ref="N490:O490"/>
    <mergeCell ref="D488:E488"/>
    <mergeCell ref="F488:M488"/>
    <mergeCell ref="D484:E484"/>
    <mergeCell ref="N487:O487"/>
    <mergeCell ref="D486:E486"/>
  </mergeCells>
  <phoneticPr fontId="24" type="noConversion"/>
  <pageMargins left="0.37" right="0.27" top="0.33" bottom="0.37" header="0.3" footer="0.3"/>
  <pageSetup paperSize="9" scale="80" orientation="landscape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7"/>
  <dimension ref="A1:H67"/>
  <sheetViews>
    <sheetView topLeftCell="A7" zoomScale="145" zoomScaleNormal="145" workbookViewId="0">
      <selection activeCell="B10" sqref="B10:C10"/>
    </sheetView>
  </sheetViews>
  <sheetFormatPr defaultColWidth="8" defaultRowHeight="16.5"/>
  <cols>
    <col min="1" max="1" width="4.625" style="13" customWidth="1"/>
    <col min="2" max="2" width="21.125" style="13" customWidth="1"/>
    <col min="3" max="3" width="12.25" style="13" customWidth="1"/>
    <col min="4" max="4" width="9.5" style="13" customWidth="1"/>
    <col min="5" max="5" width="10.125" style="13" customWidth="1"/>
    <col min="6" max="6" width="26.75" style="13" customWidth="1"/>
    <col min="7" max="16384" width="8" style="13"/>
  </cols>
  <sheetData>
    <row r="1" spans="1:8">
      <c r="F1" s="22" t="s">
        <v>83</v>
      </c>
    </row>
    <row r="2" spans="1:8" ht="18" customHeight="1">
      <c r="A2" s="169" t="s">
        <v>56</v>
      </c>
      <c r="B2" s="169"/>
      <c r="C2" s="169"/>
      <c r="D2" s="190" t="s">
        <v>11</v>
      </c>
      <c r="E2" s="190"/>
      <c r="F2" s="190"/>
    </row>
    <row r="3" spans="1:8" ht="33.75" customHeight="1">
      <c r="A3" s="170" t="s">
        <v>73</v>
      </c>
      <c r="B3" s="170"/>
      <c r="C3" s="170"/>
      <c r="D3" s="173" t="s">
        <v>12</v>
      </c>
      <c r="E3" s="173"/>
      <c r="F3" s="173"/>
    </row>
    <row r="5" spans="1:8" ht="20.25">
      <c r="A5" s="157" t="s">
        <v>46</v>
      </c>
      <c r="B5" s="157"/>
      <c r="C5" s="157"/>
      <c r="D5" s="157"/>
      <c r="E5" s="157"/>
      <c r="F5" s="157"/>
    </row>
    <row r="6" spans="1:8" ht="20.25">
      <c r="A6" s="157" t="s">
        <v>72</v>
      </c>
      <c r="B6" s="157"/>
      <c r="C6" s="157"/>
      <c r="D6" s="157"/>
      <c r="E6" s="157"/>
      <c r="F6" s="157"/>
    </row>
    <row r="7" spans="1:8" ht="20.25">
      <c r="A7" s="157" t="s">
        <v>47</v>
      </c>
      <c r="B7" s="157"/>
      <c r="C7" s="157"/>
      <c r="D7" s="157"/>
      <c r="E7" s="157"/>
      <c r="F7" s="157"/>
    </row>
    <row r="9" spans="1:8" s="62" customFormat="1" ht="84.75" customHeight="1">
      <c r="A9" s="7" t="s">
        <v>0</v>
      </c>
      <c r="B9" s="187" t="s">
        <v>63</v>
      </c>
      <c r="C9" s="189"/>
      <c r="D9" s="11" t="s">
        <v>84</v>
      </c>
      <c r="E9" s="11" t="s">
        <v>66</v>
      </c>
      <c r="F9" s="7" t="s">
        <v>13</v>
      </c>
      <c r="H9" s="63"/>
    </row>
    <row r="10" spans="1:8" s="64" customFormat="1" ht="14.25" customHeight="1">
      <c r="A10" s="23" t="s">
        <v>1</v>
      </c>
      <c r="B10" s="245" t="s">
        <v>2</v>
      </c>
      <c r="C10" s="246"/>
      <c r="D10" s="24" t="s">
        <v>3</v>
      </c>
      <c r="E10" s="24" t="s">
        <v>4</v>
      </c>
      <c r="F10" s="23" t="s">
        <v>5</v>
      </c>
      <c r="H10" s="65"/>
    </row>
    <row r="11" spans="1:8" ht="20.25" customHeight="1">
      <c r="A11" s="12">
        <v>1</v>
      </c>
      <c r="B11" s="94" t="str">
        <f>IF('PL33'!B11="","",'PL33'!B11)</f>
        <v>Ngô Hoàng</v>
      </c>
      <c r="C11" s="95" t="str">
        <f>IF('PL33'!C11="","",'PL33'!C11)</f>
        <v xml:space="preserve">Anh </v>
      </c>
      <c r="D11" s="25">
        <v>1</v>
      </c>
      <c r="E11" s="104">
        <f>D11*2</f>
        <v>2</v>
      </c>
      <c r="F11" s="26"/>
    </row>
    <row r="12" spans="1:8" ht="20.25" customHeight="1">
      <c r="A12" s="12">
        <v>2</v>
      </c>
      <c r="B12" s="96" t="str">
        <f>IF('PL33'!B12="","",'PL33'!B12)</f>
        <v>Châu Văn</v>
      </c>
      <c r="C12" s="97" t="str">
        <f>IF('PL33'!C12="","",'PL33'!C12)</f>
        <v>Bảo</v>
      </c>
      <c r="D12" s="25"/>
      <c r="E12" s="104">
        <f t="shared" ref="E12:E60" si="0">D12*2</f>
        <v>0</v>
      </c>
      <c r="F12" s="26"/>
    </row>
    <row r="13" spans="1:8" ht="20.25" customHeight="1">
      <c r="A13" s="12">
        <v>3</v>
      </c>
      <c r="B13" s="96" t="str">
        <f>IF('PL33'!B13="","",'PL33'!B13)</f>
        <v>Vũ Hạnh</v>
      </c>
      <c r="C13" s="97" t="str">
        <f>IF('PL33'!C13="","",'PL33'!C13)</f>
        <v>Chiêu</v>
      </c>
      <c r="D13" s="25"/>
      <c r="E13" s="104">
        <f t="shared" si="0"/>
        <v>0</v>
      </c>
      <c r="F13" s="26"/>
    </row>
    <row r="14" spans="1:8" ht="20.25" customHeight="1">
      <c r="A14" s="12">
        <v>4</v>
      </c>
      <c r="B14" s="96" t="str">
        <f>IF('PL33'!B14="","",'PL33'!B14)</f>
        <v>Ngô Phong</v>
      </c>
      <c r="C14" s="97" t="str">
        <f>IF('PL33'!C14="","",'PL33'!C14)</f>
        <v>Cường</v>
      </c>
      <c r="D14" s="25"/>
      <c r="E14" s="104">
        <f t="shared" si="0"/>
        <v>0</v>
      </c>
      <c r="F14" s="26"/>
    </row>
    <row r="15" spans="1:8" ht="20.25" customHeight="1">
      <c r="A15" s="12">
        <v>5</v>
      </c>
      <c r="B15" s="96" t="str">
        <f>IF('PL33'!B15="","",'PL33'!B15)</f>
        <v>Nguyễn Minh Đức</v>
      </c>
      <c r="C15" s="97" t="str">
        <f>IF('PL33'!C15="","",'PL33'!C15)</f>
        <v>Cường</v>
      </c>
      <c r="D15" s="25"/>
      <c r="E15" s="104">
        <f t="shared" si="0"/>
        <v>0</v>
      </c>
      <c r="F15" s="26"/>
    </row>
    <row r="16" spans="1:8" ht="20.25" customHeight="1">
      <c r="A16" s="12">
        <v>6</v>
      </c>
      <c r="B16" s="96" t="str">
        <f>IF('PL33'!B16="","",'PL33'!B16)</f>
        <v>Tạ Minh</v>
      </c>
      <c r="C16" s="97" t="str">
        <f>IF('PL33'!C16="","",'PL33'!C16)</f>
        <v xml:space="preserve">Cường </v>
      </c>
      <c r="D16" s="25"/>
      <c r="E16" s="104">
        <f t="shared" si="0"/>
        <v>0</v>
      </c>
      <c r="F16" s="26"/>
    </row>
    <row r="17" spans="1:6" ht="20.25" customHeight="1">
      <c r="A17" s="12">
        <v>7</v>
      </c>
      <c r="B17" s="94" t="str">
        <f>IF('PL33'!B17="","",'PL33'!B17)</f>
        <v>Võ</v>
      </c>
      <c r="C17" s="95" t="str">
        <f>IF('PL33'!C17="","",'PL33'!C17)</f>
        <v xml:space="preserve">Cường </v>
      </c>
      <c r="D17" s="25"/>
      <c r="E17" s="104">
        <f t="shared" si="0"/>
        <v>0</v>
      </c>
      <c r="F17" s="26"/>
    </row>
    <row r="18" spans="1:6" ht="20.25" customHeight="1">
      <c r="A18" s="12">
        <v>8</v>
      </c>
      <c r="B18" s="96" t="str">
        <f>IF('PL33'!B18="","",'PL33'!B18)</f>
        <v xml:space="preserve">Nguyễn Thùy </v>
      </c>
      <c r="C18" s="97" t="str">
        <f>IF('PL33'!C18="","",'PL33'!C18)</f>
        <v>Dương</v>
      </c>
      <c r="D18" s="25"/>
      <c r="E18" s="104">
        <f t="shared" si="0"/>
        <v>0</v>
      </c>
      <c r="F18" s="26"/>
    </row>
    <row r="19" spans="1:6" ht="20.25" customHeight="1">
      <c r="A19" s="12">
        <v>9</v>
      </c>
      <c r="B19" s="96" t="str">
        <f>IF('PL33'!B19="","",'PL33'!B19)</f>
        <v>Lê Tiến</v>
      </c>
      <c r="C19" s="97" t="str">
        <f>IF('PL33'!C19="","",'PL33'!C19)</f>
        <v xml:space="preserve">Đạt </v>
      </c>
      <c r="D19" s="25"/>
      <c r="E19" s="104">
        <f t="shared" si="0"/>
        <v>0</v>
      </c>
      <c r="F19" s="26"/>
    </row>
    <row r="20" spans="1:6" ht="20.25" customHeight="1">
      <c r="A20" s="12">
        <v>10</v>
      </c>
      <c r="B20" s="96" t="str">
        <f>IF('PL33'!B20="","",'PL33'!B20)</f>
        <v>Nguyễn Hồng</v>
      </c>
      <c r="C20" s="97" t="str">
        <f>IF('PL33'!C20="","",'PL33'!C20)</f>
        <v xml:space="preserve">Đức </v>
      </c>
      <c r="D20" s="25"/>
      <c r="E20" s="104">
        <f t="shared" si="0"/>
        <v>0</v>
      </c>
      <c r="F20" s="26"/>
    </row>
    <row r="21" spans="1:6" ht="20.25" customHeight="1">
      <c r="A21" s="12">
        <v>11</v>
      </c>
      <c r="B21" s="96" t="str">
        <f>IF('PL33'!B21="","",'PL33'!B21)</f>
        <v>Nguyễn Minh</v>
      </c>
      <c r="C21" s="97" t="str">
        <f>IF('PL33'!C21="","",'PL33'!C21)</f>
        <v>Đức(A)</v>
      </c>
      <c r="D21" s="25"/>
      <c r="E21" s="104">
        <f t="shared" si="0"/>
        <v>0</v>
      </c>
      <c r="F21" s="26"/>
    </row>
    <row r="22" spans="1:6" ht="20.25" customHeight="1">
      <c r="A22" s="12">
        <v>12</v>
      </c>
      <c r="B22" s="96" t="str">
        <f>IF('PL33'!B22="","",'PL33'!B22)</f>
        <v>Nguyễn Minh</v>
      </c>
      <c r="C22" s="97" t="str">
        <f>IF('PL33'!C22="","",'PL33'!C22)</f>
        <v>Đức(B)</v>
      </c>
      <c r="D22" s="25"/>
      <c r="E22" s="104">
        <f t="shared" si="0"/>
        <v>0</v>
      </c>
      <c r="F22" s="26"/>
    </row>
    <row r="23" spans="1:6" ht="20.25" customHeight="1">
      <c r="A23" s="12">
        <v>13</v>
      </c>
      <c r="B23" s="94" t="str">
        <f>IF('PL33'!B23="","",'PL33'!B23)</f>
        <v xml:space="preserve">Nguyễn Thị Ngọc </v>
      </c>
      <c r="C23" s="95" t="str">
        <f>IF('PL33'!C23="","",'PL33'!C23)</f>
        <v xml:space="preserve">Hiền </v>
      </c>
      <c r="D23" s="25"/>
      <c r="E23" s="104">
        <f t="shared" si="0"/>
        <v>0</v>
      </c>
      <c r="F23" s="26"/>
    </row>
    <row r="24" spans="1:6" ht="20.25" customHeight="1">
      <c r="A24" s="12">
        <v>14</v>
      </c>
      <c r="B24" s="96" t="str">
        <f>IF('PL33'!B24="","",'PL33'!B24)</f>
        <v>Trần Trung</v>
      </c>
      <c r="C24" s="97" t="str">
        <f>IF('PL33'!C24="","",'PL33'!C24)</f>
        <v>Hiếu</v>
      </c>
      <c r="D24" s="25"/>
      <c r="E24" s="104">
        <f t="shared" si="0"/>
        <v>0</v>
      </c>
      <c r="F24" s="26"/>
    </row>
    <row r="25" spans="1:6" ht="20.25" customHeight="1">
      <c r="A25" s="12">
        <v>15</v>
      </c>
      <c r="B25" s="96" t="str">
        <f>IF('PL33'!B25="","",'PL33'!B25)</f>
        <v xml:space="preserve">Mạnh Lê </v>
      </c>
      <c r="C25" s="97" t="str">
        <f>IF('PL33'!C25="","",'PL33'!C25)</f>
        <v xml:space="preserve">Hoàn </v>
      </c>
      <c r="D25" s="25"/>
      <c r="E25" s="104">
        <f t="shared" si="0"/>
        <v>0</v>
      </c>
      <c r="F25" s="26"/>
    </row>
    <row r="26" spans="1:6" ht="20.25" customHeight="1">
      <c r="A26" s="12">
        <v>16</v>
      </c>
      <c r="B26" s="96" t="str">
        <f>IF('PL33'!B26="","",'PL33'!B26)</f>
        <v>Lê Thế</v>
      </c>
      <c r="C26" s="97" t="str">
        <f>IF('PL33'!C26="","",'PL33'!C26)</f>
        <v xml:space="preserve">Huân </v>
      </c>
      <c r="D26" s="25"/>
      <c r="E26" s="104">
        <f t="shared" si="0"/>
        <v>0</v>
      </c>
      <c r="F26" s="26"/>
    </row>
    <row r="27" spans="1:6" ht="20.25" customHeight="1">
      <c r="A27" s="12">
        <v>17</v>
      </c>
      <c r="B27" s="96" t="str">
        <f>IF('PL33'!B27="","",'PL33'!B27)</f>
        <v>Tăng Cẩm</v>
      </c>
      <c r="C27" s="97" t="str">
        <f>IF('PL33'!C27="","",'PL33'!C27)</f>
        <v>Huê</v>
      </c>
      <c r="D27" s="25"/>
      <c r="E27" s="104">
        <f t="shared" si="0"/>
        <v>0</v>
      </c>
      <c r="F27" s="26"/>
    </row>
    <row r="28" spans="1:6" ht="20.25" customHeight="1">
      <c r="A28" s="12">
        <v>18</v>
      </c>
      <c r="B28" s="96" t="str">
        <f>IF('PL33'!B28="","",'PL33'!B28)</f>
        <v>Nguyễn Thùy</v>
      </c>
      <c r="C28" s="97" t="str">
        <f>IF('PL33'!C28="","",'PL33'!C28)</f>
        <v>Linh</v>
      </c>
      <c r="D28" s="25"/>
      <c r="E28" s="104">
        <f t="shared" si="0"/>
        <v>0</v>
      </c>
      <c r="F28" s="26"/>
    </row>
    <row r="29" spans="1:6" ht="20.25" customHeight="1">
      <c r="A29" s="12">
        <v>19</v>
      </c>
      <c r="B29" s="94" t="str">
        <f>IF('PL33'!B29="","",'PL33'!B29)</f>
        <v xml:space="preserve">Huỳnh Ngọc </v>
      </c>
      <c r="C29" s="95" t="str">
        <f>IF('PL33'!C29="","",'PL33'!C29)</f>
        <v xml:space="preserve">Mai </v>
      </c>
      <c r="D29" s="25"/>
      <c r="E29" s="104">
        <f t="shared" si="0"/>
        <v>0</v>
      </c>
      <c r="F29" s="26"/>
    </row>
    <row r="30" spans="1:6" ht="20.25" customHeight="1">
      <c r="A30" s="12">
        <v>20</v>
      </c>
      <c r="B30" s="96" t="str">
        <f>IF('PL33'!B30="","",'PL33'!B30)</f>
        <v>Đặng Đức</v>
      </c>
      <c r="C30" s="97" t="str">
        <f>IF('PL33'!C30="","",'PL33'!C30)</f>
        <v xml:space="preserve">Minh </v>
      </c>
      <c r="D30" s="25"/>
      <c r="E30" s="104">
        <f t="shared" si="0"/>
        <v>0</v>
      </c>
      <c r="F30" s="26"/>
    </row>
    <row r="31" spans="1:6" ht="20.25" customHeight="1">
      <c r="A31" s="12">
        <v>21</v>
      </c>
      <c r="B31" s="96" t="str">
        <f>IF('PL33'!B31="","",'PL33'!B31)</f>
        <v>Nguyễn Thị Tố</v>
      </c>
      <c r="C31" s="97" t="str">
        <f>IF('PL33'!C31="","",'PL33'!C31)</f>
        <v xml:space="preserve">Nga </v>
      </c>
      <c r="D31" s="25"/>
      <c r="E31" s="104">
        <f t="shared" si="0"/>
        <v>0</v>
      </c>
      <c r="F31" s="26"/>
    </row>
    <row r="32" spans="1:6" ht="20.25" customHeight="1">
      <c r="A32" s="12">
        <v>22</v>
      </c>
      <c r="B32" s="96" t="str">
        <f>IF('PL33'!B32="","",'PL33'!B32)</f>
        <v>Nguyễn Trần Thanh</v>
      </c>
      <c r="C32" s="97" t="str">
        <f>IF('PL33'!C32="","",'PL33'!C32)</f>
        <v xml:space="preserve">Nhàn </v>
      </c>
      <c r="D32" s="25"/>
      <c r="E32" s="104">
        <f t="shared" si="0"/>
        <v>0</v>
      </c>
      <c r="F32" s="26"/>
    </row>
    <row r="33" spans="1:6" ht="20.25" customHeight="1">
      <c r="A33" s="12">
        <v>23</v>
      </c>
      <c r="B33" s="96" t="str">
        <f>IF('PL33'!B33="","",'PL33'!B33)</f>
        <v>Đỗ Huỳnh Thanh</v>
      </c>
      <c r="C33" s="97" t="str">
        <f>IF('PL33'!C33="","",'PL33'!C33)</f>
        <v xml:space="preserve">Phong </v>
      </c>
      <c r="D33" s="25"/>
      <c r="E33" s="104">
        <f t="shared" si="0"/>
        <v>0</v>
      </c>
      <c r="F33" s="26"/>
    </row>
    <row r="34" spans="1:6" ht="20.25" customHeight="1">
      <c r="A34" s="12">
        <v>24</v>
      </c>
      <c r="B34" s="96" t="str">
        <f>IF('PL33'!B34="","",'PL33'!B34)</f>
        <v>Nguyễn Anh</v>
      </c>
      <c r="C34" s="97" t="str">
        <f>IF('PL33'!C34="","",'PL33'!C34)</f>
        <v xml:space="preserve">Tăng </v>
      </c>
      <c r="D34" s="25"/>
      <c r="E34" s="104">
        <f t="shared" si="0"/>
        <v>0</v>
      </c>
      <c r="F34" s="26"/>
    </row>
    <row r="35" spans="1:6" ht="20.25" customHeight="1">
      <c r="A35" s="12">
        <v>25</v>
      </c>
      <c r="B35" s="94" t="str">
        <f>IF('PL33'!B35="","",'PL33'!B35)</f>
        <v>Quách Minh</v>
      </c>
      <c r="C35" s="95" t="str">
        <f>IF('PL33'!C35="","",'PL33'!C35)</f>
        <v xml:space="preserve">Thử </v>
      </c>
      <c r="D35" s="25"/>
      <c r="E35" s="104">
        <f t="shared" si="0"/>
        <v>0</v>
      </c>
      <c r="F35" s="26"/>
    </row>
    <row r="36" spans="1:6" ht="20.25" customHeight="1">
      <c r="A36" s="12">
        <v>26</v>
      </c>
      <c r="B36" s="96" t="str">
        <f>IF('PL33'!B36="","",'PL33'!B36)</f>
        <v xml:space="preserve">Trần Công </v>
      </c>
      <c r="C36" s="97" t="str">
        <f>IF('PL33'!C36="","",'PL33'!C36)</f>
        <v xml:space="preserve">Tiến </v>
      </c>
      <c r="D36" s="25"/>
      <c r="E36" s="104">
        <f t="shared" si="0"/>
        <v>0</v>
      </c>
      <c r="F36" s="26"/>
    </row>
    <row r="37" spans="1:6" ht="20.25" customHeight="1">
      <c r="A37" s="12">
        <v>27</v>
      </c>
      <c r="B37" s="96" t="str">
        <f>IF('PL33'!B37="","",'PL33'!B37)</f>
        <v>Bốc Minh</v>
      </c>
      <c r="C37" s="97" t="str">
        <f>IF('PL33'!C37="","",'PL33'!C37)</f>
        <v xml:space="preserve">Trí </v>
      </c>
      <c r="D37" s="25"/>
      <c r="E37" s="104">
        <f t="shared" si="0"/>
        <v>0</v>
      </c>
      <c r="F37" s="26"/>
    </row>
    <row r="38" spans="1:6" ht="20.25" customHeight="1">
      <c r="A38" s="12">
        <v>28</v>
      </c>
      <c r="B38" s="96" t="str">
        <f>IF('PL33'!B38="","",'PL33'!B38)</f>
        <v xml:space="preserve">Trần Hiếu </v>
      </c>
      <c r="C38" s="97" t="str">
        <f>IF('PL33'!C38="","",'PL33'!C38)</f>
        <v xml:space="preserve">Trinh </v>
      </c>
      <c r="D38" s="25"/>
      <c r="E38" s="104">
        <f t="shared" si="0"/>
        <v>0</v>
      </c>
      <c r="F38" s="26"/>
    </row>
    <row r="39" spans="1:6" ht="20.25" customHeight="1">
      <c r="A39" s="12">
        <v>29</v>
      </c>
      <c r="B39" s="96" t="str">
        <f>IF('PL33'!B39="","",'PL33'!B39)</f>
        <v xml:space="preserve">Trần Nguyên Bảo </v>
      </c>
      <c r="C39" s="97" t="str">
        <f>IF('PL33'!C39="","",'PL33'!C39)</f>
        <v>Trân</v>
      </c>
      <c r="D39" s="25"/>
      <c r="E39" s="104">
        <f t="shared" si="0"/>
        <v>0</v>
      </c>
      <c r="F39" s="26"/>
    </row>
    <row r="40" spans="1:6" ht="20.25" customHeight="1">
      <c r="A40" s="12">
        <v>30</v>
      </c>
      <c r="B40" s="96" t="str">
        <f>IF('PL33'!B40="","",'PL33'!B40)</f>
        <v xml:space="preserve">Nguyễn Văn </v>
      </c>
      <c r="C40" s="97" t="str">
        <f>IF('PL33'!C40="","",'PL33'!C40)</f>
        <v xml:space="preserve">Yên </v>
      </c>
      <c r="D40" s="25"/>
      <c r="E40" s="104">
        <f t="shared" si="0"/>
        <v>0</v>
      </c>
      <c r="F40" s="26"/>
    </row>
    <row r="41" spans="1:6" ht="20.25" customHeight="1">
      <c r="A41" s="12">
        <v>31</v>
      </c>
      <c r="B41" s="94" t="str">
        <f>IF('PL33'!B41="","",'PL33'!B41)</f>
        <v>Trần Nam</v>
      </c>
      <c r="C41" s="95" t="str">
        <f>IF('PL33'!C41="","",'PL33'!C41)</f>
        <v xml:space="preserve">Anh </v>
      </c>
      <c r="D41" s="25"/>
      <c r="E41" s="104">
        <f t="shared" si="0"/>
        <v>0</v>
      </c>
      <c r="F41" s="26"/>
    </row>
    <row r="42" spans="1:6" ht="20.25" customHeight="1">
      <c r="A42" s="12">
        <v>32</v>
      </c>
      <c r="B42" s="96" t="str">
        <f>IF('PL33'!B42="","",'PL33'!B42)</f>
        <v>Cao Văn</v>
      </c>
      <c r="C42" s="97" t="str">
        <f>IF('PL33'!C42="","",'PL33'!C42)</f>
        <v>Tuấn</v>
      </c>
      <c r="D42" s="25"/>
      <c r="E42" s="104">
        <f t="shared" si="0"/>
        <v>0</v>
      </c>
      <c r="F42" s="26"/>
    </row>
    <row r="43" spans="1:6" ht="20.25" customHeight="1">
      <c r="A43" s="12">
        <v>33</v>
      </c>
      <c r="B43" s="96" t="str">
        <f>IF('PL33'!B43="","",'PL33'!B43)</f>
        <v/>
      </c>
      <c r="C43" s="97" t="str">
        <f>IF('PL33'!C43="","",'PL33'!C43)</f>
        <v/>
      </c>
      <c r="D43" s="25"/>
      <c r="E43" s="104">
        <f t="shared" si="0"/>
        <v>0</v>
      </c>
      <c r="F43" s="26"/>
    </row>
    <row r="44" spans="1:6" ht="20.25" customHeight="1">
      <c r="A44" s="12">
        <v>34</v>
      </c>
      <c r="B44" s="96" t="str">
        <f>IF('PL33'!B44="","",'PL33'!B44)</f>
        <v/>
      </c>
      <c r="C44" s="97" t="str">
        <f>IF('PL33'!C44="","",'PL33'!C44)</f>
        <v/>
      </c>
      <c r="D44" s="25"/>
      <c r="E44" s="104">
        <f t="shared" si="0"/>
        <v>0</v>
      </c>
      <c r="F44" s="26"/>
    </row>
    <row r="45" spans="1:6" ht="20.25" customHeight="1">
      <c r="A45" s="12">
        <v>35</v>
      </c>
      <c r="B45" s="96" t="str">
        <f>IF('PL33'!B45="","",'PL33'!B45)</f>
        <v/>
      </c>
      <c r="C45" s="97" t="str">
        <f>IF('PL33'!C45="","",'PL33'!C45)</f>
        <v/>
      </c>
      <c r="D45" s="25"/>
      <c r="E45" s="104">
        <f t="shared" si="0"/>
        <v>0</v>
      </c>
      <c r="F45" s="26"/>
    </row>
    <row r="46" spans="1:6" ht="20.25" customHeight="1">
      <c r="A46" s="12">
        <v>36</v>
      </c>
      <c r="B46" s="96" t="str">
        <f>IF('PL33'!B46="","",'PL33'!B46)</f>
        <v/>
      </c>
      <c r="C46" s="97" t="str">
        <f>IF('PL33'!C46="","",'PL33'!C46)</f>
        <v/>
      </c>
      <c r="D46" s="25"/>
      <c r="E46" s="104">
        <f t="shared" si="0"/>
        <v>0</v>
      </c>
      <c r="F46" s="26"/>
    </row>
    <row r="47" spans="1:6" ht="20.25" customHeight="1">
      <c r="A47" s="12">
        <v>37</v>
      </c>
      <c r="B47" s="94" t="str">
        <f>IF('PL33'!B47="","",'PL33'!B47)</f>
        <v/>
      </c>
      <c r="C47" s="95" t="str">
        <f>IF('PL33'!C47="","",'PL33'!C47)</f>
        <v/>
      </c>
      <c r="D47" s="25"/>
      <c r="E47" s="104">
        <f t="shared" si="0"/>
        <v>0</v>
      </c>
      <c r="F47" s="26"/>
    </row>
    <row r="48" spans="1:6" ht="20.25" customHeight="1">
      <c r="A48" s="12">
        <v>38</v>
      </c>
      <c r="B48" s="96" t="str">
        <f>IF('PL33'!B48="","",'PL33'!B48)</f>
        <v/>
      </c>
      <c r="C48" s="97" t="str">
        <f>IF('PL33'!C48="","",'PL33'!C48)</f>
        <v/>
      </c>
      <c r="D48" s="25"/>
      <c r="E48" s="104">
        <f t="shared" si="0"/>
        <v>0</v>
      </c>
      <c r="F48" s="26"/>
    </row>
    <row r="49" spans="1:6" ht="20.25" customHeight="1">
      <c r="A49" s="12">
        <v>39</v>
      </c>
      <c r="B49" s="96" t="str">
        <f>IF('PL33'!B49="","",'PL33'!B49)</f>
        <v/>
      </c>
      <c r="C49" s="97" t="str">
        <f>IF('PL33'!C49="","",'PL33'!C49)</f>
        <v/>
      </c>
      <c r="D49" s="25"/>
      <c r="E49" s="104">
        <f t="shared" si="0"/>
        <v>0</v>
      </c>
      <c r="F49" s="26"/>
    </row>
    <row r="50" spans="1:6" ht="20.25" customHeight="1">
      <c r="A50" s="12">
        <v>40</v>
      </c>
      <c r="B50" s="94" t="str">
        <f>IF('PL33'!B50="","",'PL33'!B50)</f>
        <v/>
      </c>
      <c r="C50" s="123" t="str">
        <f>IF('PL33'!C50="","",'PL33'!C50)</f>
        <v/>
      </c>
      <c r="D50" s="25"/>
      <c r="E50" s="104">
        <f t="shared" si="0"/>
        <v>0</v>
      </c>
      <c r="F50" s="26"/>
    </row>
    <row r="51" spans="1:6" ht="20.25" customHeight="1">
      <c r="A51" s="12">
        <v>41</v>
      </c>
      <c r="B51" s="96" t="str">
        <f>IF('PL33'!B51="","",'PL33'!B51)</f>
        <v/>
      </c>
      <c r="C51" s="124" t="str">
        <f>IF('PL33'!C51="","",'PL33'!C51)</f>
        <v/>
      </c>
      <c r="D51" s="25"/>
      <c r="E51" s="104">
        <f t="shared" si="0"/>
        <v>0</v>
      </c>
      <c r="F51" s="26"/>
    </row>
    <row r="52" spans="1:6" ht="20.25" customHeight="1">
      <c r="A52" s="12">
        <v>42</v>
      </c>
      <c r="B52" s="96" t="str">
        <f>IF('PL33'!B52="","",'PL33'!B52)</f>
        <v/>
      </c>
      <c r="C52" s="124" t="str">
        <f>IF('PL33'!C52="","",'PL33'!C52)</f>
        <v/>
      </c>
      <c r="D52" s="25"/>
      <c r="E52" s="104">
        <f t="shared" si="0"/>
        <v>0</v>
      </c>
      <c r="F52" s="26"/>
    </row>
    <row r="53" spans="1:6" ht="20.25" customHeight="1">
      <c r="A53" s="12">
        <v>43</v>
      </c>
      <c r="B53" s="96" t="str">
        <f>IF('PL33'!B53="","",'PL33'!B53)</f>
        <v/>
      </c>
      <c r="C53" s="124" t="str">
        <f>IF('PL33'!C53="","",'PL33'!C53)</f>
        <v/>
      </c>
      <c r="D53" s="25"/>
      <c r="E53" s="104">
        <f t="shared" si="0"/>
        <v>0</v>
      </c>
      <c r="F53" s="26"/>
    </row>
    <row r="54" spans="1:6" ht="20.25" customHeight="1">
      <c r="A54" s="12">
        <v>44</v>
      </c>
      <c r="B54" s="96" t="str">
        <f>IF('PL33'!B54="","",'PL33'!B54)</f>
        <v/>
      </c>
      <c r="C54" s="124" t="str">
        <f>IF('PL33'!C54="","",'PL33'!C54)</f>
        <v/>
      </c>
      <c r="D54" s="25"/>
      <c r="E54" s="104">
        <f t="shared" si="0"/>
        <v>0</v>
      </c>
      <c r="F54" s="26"/>
    </row>
    <row r="55" spans="1:6" ht="20.25" customHeight="1">
      <c r="A55" s="12">
        <v>45</v>
      </c>
      <c r="B55" s="96" t="str">
        <f>IF('PL33'!B55="","",'PL33'!B55)</f>
        <v/>
      </c>
      <c r="C55" s="124" t="str">
        <f>IF('PL33'!C55="","",'PL33'!C55)</f>
        <v/>
      </c>
      <c r="D55" s="25"/>
      <c r="E55" s="104">
        <f t="shared" si="0"/>
        <v>0</v>
      </c>
      <c r="F55" s="26"/>
    </row>
    <row r="56" spans="1:6" ht="20.25" customHeight="1">
      <c r="A56" s="12">
        <v>46</v>
      </c>
      <c r="B56" s="94" t="str">
        <f>IF('PL33'!B56="","",'PL33'!B56)</f>
        <v/>
      </c>
      <c r="C56" s="123" t="str">
        <f>IF('PL33'!C56="","",'PL33'!C56)</f>
        <v/>
      </c>
      <c r="D56" s="25"/>
      <c r="E56" s="104">
        <f t="shared" si="0"/>
        <v>0</v>
      </c>
      <c r="F56" s="26"/>
    </row>
    <row r="57" spans="1:6" ht="20.25" customHeight="1">
      <c r="A57" s="12">
        <v>47</v>
      </c>
      <c r="B57" s="96" t="str">
        <f>IF('PL33'!B57="","",'PL33'!B57)</f>
        <v/>
      </c>
      <c r="C57" s="124" t="str">
        <f>IF('PL33'!C57="","",'PL33'!C57)</f>
        <v/>
      </c>
      <c r="D57" s="25"/>
      <c r="E57" s="104">
        <f t="shared" si="0"/>
        <v>0</v>
      </c>
      <c r="F57" s="26"/>
    </row>
    <row r="58" spans="1:6" ht="20.25" customHeight="1">
      <c r="A58" s="12">
        <v>48</v>
      </c>
      <c r="B58" s="96" t="str">
        <f>IF('PL33'!B58="","",'PL33'!B58)</f>
        <v/>
      </c>
      <c r="C58" s="124" t="str">
        <f>IF('PL33'!C58="","",'PL33'!C58)</f>
        <v/>
      </c>
      <c r="D58" s="25"/>
      <c r="E58" s="104">
        <f t="shared" si="0"/>
        <v>0</v>
      </c>
      <c r="F58" s="26"/>
    </row>
    <row r="59" spans="1:6" ht="20.25" customHeight="1">
      <c r="A59" s="12">
        <v>49</v>
      </c>
      <c r="B59" s="96" t="str">
        <f>IF('PL33'!B59="","",'PL33'!B59)</f>
        <v/>
      </c>
      <c r="C59" s="124" t="str">
        <f>IF('PL33'!C59="","",'PL33'!C59)</f>
        <v/>
      </c>
      <c r="D59" s="25"/>
      <c r="E59" s="104">
        <f t="shared" si="0"/>
        <v>0</v>
      </c>
      <c r="F59" s="26"/>
    </row>
    <row r="60" spans="1:6" ht="20.25" customHeight="1">
      <c r="A60" s="12">
        <v>50</v>
      </c>
      <c r="B60" s="96" t="str">
        <f>IF('PL33'!B60="","",'PL33'!B60)</f>
        <v/>
      </c>
      <c r="C60" s="97" t="str">
        <f>IF('PL33'!C60="","",'PL33'!C60)</f>
        <v/>
      </c>
      <c r="D60" s="25"/>
      <c r="E60" s="104">
        <f t="shared" si="0"/>
        <v>0</v>
      </c>
      <c r="F60" s="26"/>
    </row>
    <row r="61" spans="1:6" ht="6.75" customHeight="1">
      <c r="C61" s="27"/>
    </row>
    <row r="62" spans="1:6">
      <c r="B62" s="27" t="s">
        <v>49</v>
      </c>
      <c r="E62" s="18"/>
    </row>
    <row r="63" spans="1:6">
      <c r="B63" s="125" t="s">
        <v>65</v>
      </c>
      <c r="E63" s="18"/>
      <c r="F63" s="21"/>
    </row>
    <row r="64" spans="1:6" ht="9.75" customHeight="1">
      <c r="B64" s="39"/>
      <c r="E64" s="18"/>
      <c r="F64" s="21"/>
    </row>
    <row r="65" spans="2:7">
      <c r="C65" s="27"/>
      <c r="E65" s="174" t="s">
        <v>85</v>
      </c>
      <c r="F65" s="174"/>
    </row>
    <row r="66" spans="2:7" ht="20.25" customHeight="1">
      <c r="B66" s="17" t="s">
        <v>23</v>
      </c>
      <c r="D66" s="18"/>
      <c r="E66" s="153" t="s">
        <v>24</v>
      </c>
      <c r="F66" s="153"/>
      <c r="G66" s="52"/>
    </row>
    <row r="67" spans="2:7">
      <c r="G67" s="18"/>
    </row>
  </sheetData>
  <sheetProtection password="C529" sheet="1" formatCells="0" formatColumns="0" formatRows="0" sort="0" autoFilter="0"/>
  <mergeCells count="11">
    <mergeCell ref="B10:C10"/>
    <mergeCell ref="A7:F7"/>
    <mergeCell ref="E66:F66"/>
    <mergeCell ref="E65:F65"/>
    <mergeCell ref="B9:C9"/>
    <mergeCell ref="D2:F2"/>
    <mergeCell ref="D3:F3"/>
    <mergeCell ref="A5:F5"/>
    <mergeCell ref="A6:F6"/>
    <mergeCell ref="A2:C2"/>
    <mergeCell ref="A3:C3"/>
  </mergeCells>
  <phoneticPr fontId="14" type="noConversion"/>
  <pageMargins left="0.47" right="0.4" top="0.38" bottom="0.33" header="0.3" footer="0.3"/>
  <pageSetup paperSize="9" orientation="portrait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2"/>
  <dimension ref="A1:H67"/>
  <sheetViews>
    <sheetView topLeftCell="A3" zoomScaleNormal="100" workbookViewId="0">
      <selection activeCell="B11" sqref="B11"/>
    </sheetView>
  </sheetViews>
  <sheetFormatPr defaultColWidth="8" defaultRowHeight="16.5"/>
  <cols>
    <col min="1" max="1" width="4.625" style="13" customWidth="1"/>
    <col min="2" max="2" width="21.125" style="13" customWidth="1"/>
    <col min="3" max="3" width="12.25" style="13" customWidth="1"/>
    <col min="4" max="4" width="9.5" style="13" customWidth="1"/>
    <col min="5" max="5" width="10.125" style="13" customWidth="1"/>
    <col min="6" max="6" width="29.125" style="13" customWidth="1"/>
    <col min="7" max="16384" width="8" style="13"/>
  </cols>
  <sheetData>
    <row r="1" spans="1:8">
      <c r="F1" s="22" t="s">
        <v>86</v>
      </c>
    </row>
    <row r="2" spans="1:8" ht="18" customHeight="1">
      <c r="A2" s="169" t="s">
        <v>56</v>
      </c>
      <c r="B2" s="169"/>
      <c r="C2" s="169"/>
      <c r="D2" s="190" t="s">
        <v>11</v>
      </c>
      <c r="E2" s="190"/>
      <c r="F2" s="190"/>
    </row>
    <row r="3" spans="1:8" ht="33.75" customHeight="1">
      <c r="A3" s="170" t="s">
        <v>73</v>
      </c>
      <c r="B3" s="170"/>
      <c r="C3" s="170"/>
      <c r="D3" s="173" t="s">
        <v>12</v>
      </c>
      <c r="E3" s="173"/>
      <c r="F3" s="173"/>
    </row>
    <row r="5" spans="1:8" ht="20.25">
      <c r="A5" s="157" t="s">
        <v>67</v>
      </c>
      <c r="B5" s="157"/>
      <c r="C5" s="157"/>
      <c r="D5" s="157"/>
      <c r="E5" s="157"/>
      <c r="F5" s="157"/>
    </row>
    <row r="6" spans="1:8" ht="20.25">
      <c r="A6" s="157" t="s">
        <v>72</v>
      </c>
      <c r="B6" s="157"/>
      <c r="C6" s="157"/>
      <c r="D6" s="157"/>
      <c r="E6" s="157"/>
      <c r="F6" s="157"/>
    </row>
    <row r="7" spans="1:8" ht="20.25">
      <c r="A7" s="157" t="s">
        <v>47</v>
      </c>
      <c r="B7" s="157"/>
      <c r="C7" s="157"/>
      <c r="D7" s="157"/>
      <c r="E7" s="157"/>
      <c r="F7" s="157"/>
    </row>
    <row r="9" spans="1:8" s="62" customFormat="1" ht="84" customHeight="1">
      <c r="A9" s="7" t="s">
        <v>0</v>
      </c>
      <c r="B9" s="187" t="s">
        <v>63</v>
      </c>
      <c r="C9" s="189"/>
      <c r="D9" s="11" t="s">
        <v>48</v>
      </c>
      <c r="E9" s="11" t="s">
        <v>66</v>
      </c>
      <c r="F9" s="7" t="s">
        <v>13</v>
      </c>
      <c r="H9" s="63"/>
    </row>
    <row r="10" spans="1:8" s="64" customFormat="1" ht="14.25" customHeight="1">
      <c r="A10" s="23" t="s">
        <v>1</v>
      </c>
      <c r="B10" s="245" t="s">
        <v>2</v>
      </c>
      <c r="C10" s="246"/>
      <c r="D10" s="24" t="s">
        <v>3</v>
      </c>
      <c r="E10" s="24" t="s">
        <v>4</v>
      </c>
      <c r="F10" s="23" t="s">
        <v>5</v>
      </c>
      <c r="H10" s="65"/>
    </row>
    <row r="11" spans="1:8" ht="20.25" customHeight="1">
      <c r="A11" s="12">
        <v>1</v>
      </c>
      <c r="B11" s="94" t="str">
        <f>IF('PL33'!B11="","",'PL33'!B11)</f>
        <v>Ngô Hoàng</v>
      </c>
      <c r="C11" s="95" t="str">
        <f>IF('PL33'!C11="","",'PL33'!C11)</f>
        <v xml:space="preserve">Anh </v>
      </c>
      <c r="D11" s="25">
        <v>2</v>
      </c>
      <c r="E11" s="104">
        <f>D11*1</f>
        <v>2</v>
      </c>
      <c r="F11" s="26"/>
    </row>
    <row r="12" spans="1:8" ht="20.25" customHeight="1">
      <c r="A12" s="12">
        <v>2</v>
      </c>
      <c r="B12" s="96" t="str">
        <f>IF('PL33'!B12="","",'PL33'!B12)</f>
        <v>Châu Văn</v>
      </c>
      <c r="C12" s="97" t="str">
        <f>IF('PL33'!C12="","",'PL33'!C12)</f>
        <v>Bảo</v>
      </c>
      <c r="D12" s="25"/>
      <c r="E12" s="104">
        <f>D12*1</f>
        <v>0</v>
      </c>
      <c r="F12" s="26"/>
    </row>
    <row r="13" spans="1:8" ht="20.25" customHeight="1">
      <c r="A13" s="12">
        <v>3</v>
      </c>
      <c r="B13" s="96" t="str">
        <f>IF('PL33'!B13="","",'PL33'!B13)</f>
        <v>Vũ Hạnh</v>
      </c>
      <c r="C13" s="97" t="str">
        <f>IF('PL33'!C13="","",'PL33'!C13)</f>
        <v>Chiêu</v>
      </c>
      <c r="D13" s="25"/>
      <c r="E13" s="104">
        <f t="shared" ref="E13:E60" si="0">D13*1</f>
        <v>0</v>
      </c>
      <c r="F13" s="26"/>
    </row>
    <row r="14" spans="1:8" ht="20.25" customHeight="1">
      <c r="A14" s="12">
        <v>4</v>
      </c>
      <c r="B14" s="96" t="str">
        <f>IF('PL33'!B14="","",'PL33'!B14)</f>
        <v>Ngô Phong</v>
      </c>
      <c r="C14" s="97" t="str">
        <f>IF('PL33'!C14="","",'PL33'!C14)</f>
        <v>Cường</v>
      </c>
      <c r="D14" s="25"/>
      <c r="E14" s="104">
        <f t="shared" si="0"/>
        <v>0</v>
      </c>
      <c r="F14" s="26"/>
    </row>
    <row r="15" spans="1:8" ht="20.25" customHeight="1">
      <c r="A15" s="12">
        <v>5</v>
      </c>
      <c r="B15" s="96" t="str">
        <f>IF('PL33'!B15="","",'PL33'!B15)</f>
        <v>Nguyễn Minh Đức</v>
      </c>
      <c r="C15" s="97" t="str">
        <f>IF('PL33'!C15="","",'PL33'!C15)</f>
        <v>Cường</v>
      </c>
      <c r="D15" s="25"/>
      <c r="E15" s="104">
        <f t="shared" si="0"/>
        <v>0</v>
      </c>
      <c r="F15" s="26"/>
    </row>
    <row r="16" spans="1:8" ht="20.25" customHeight="1">
      <c r="A16" s="12">
        <v>6</v>
      </c>
      <c r="B16" s="96" t="str">
        <f>IF('PL33'!B16="","",'PL33'!B16)</f>
        <v>Tạ Minh</v>
      </c>
      <c r="C16" s="97" t="str">
        <f>IF('PL33'!C16="","",'PL33'!C16)</f>
        <v xml:space="preserve">Cường </v>
      </c>
      <c r="D16" s="25"/>
      <c r="E16" s="104">
        <f t="shared" si="0"/>
        <v>0</v>
      </c>
      <c r="F16" s="26"/>
    </row>
    <row r="17" spans="1:6" ht="20.25" customHeight="1">
      <c r="A17" s="12">
        <v>7</v>
      </c>
      <c r="B17" s="94" t="str">
        <f>IF('PL33'!B17="","",'PL33'!B17)</f>
        <v>Võ</v>
      </c>
      <c r="C17" s="95" t="str">
        <f>IF('PL33'!C17="","",'PL33'!C17)</f>
        <v xml:space="preserve">Cường </v>
      </c>
      <c r="D17" s="25"/>
      <c r="E17" s="104">
        <f t="shared" si="0"/>
        <v>0</v>
      </c>
      <c r="F17" s="26"/>
    </row>
    <row r="18" spans="1:6" ht="20.25" customHeight="1">
      <c r="A18" s="12">
        <v>8</v>
      </c>
      <c r="B18" s="96" t="str">
        <f>IF('PL33'!B18="","",'PL33'!B18)</f>
        <v xml:space="preserve">Nguyễn Thùy </v>
      </c>
      <c r="C18" s="97" t="str">
        <f>IF('PL33'!C18="","",'PL33'!C18)</f>
        <v>Dương</v>
      </c>
      <c r="D18" s="25"/>
      <c r="E18" s="104">
        <f t="shared" si="0"/>
        <v>0</v>
      </c>
      <c r="F18" s="26"/>
    </row>
    <row r="19" spans="1:6" ht="20.25" customHeight="1">
      <c r="A19" s="12">
        <v>9</v>
      </c>
      <c r="B19" s="96" t="str">
        <f>IF('PL33'!B19="","",'PL33'!B19)</f>
        <v>Lê Tiến</v>
      </c>
      <c r="C19" s="97" t="str">
        <f>IF('PL33'!C19="","",'PL33'!C19)</f>
        <v xml:space="preserve">Đạt </v>
      </c>
      <c r="D19" s="25"/>
      <c r="E19" s="104">
        <f t="shared" si="0"/>
        <v>0</v>
      </c>
      <c r="F19" s="26"/>
    </row>
    <row r="20" spans="1:6" ht="20.25" customHeight="1">
      <c r="A20" s="12">
        <v>10</v>
      </c>
      <c r="B20" s="96" t="str">
        <f>IF('PL33'!B20="","",'PL33'!B20)</f>
        <v>Nguyễn Hồng</v>
      </c>
      <c r="C20" s="97" t="str">
        <f>IF('PL33'!C20="","",'PL33'!C20)</f>
        <v xml:space="preserve">Đức </v>
      </c>
      <c r="D20" s="25"/>
      <c r="E20" s="104">
        <f t="shared" si="0"/>
        <v>0</v>
      </c>
      <c r="F20" s="26"/>
    </row>
    <row r="21" spans="1:6" ht="20.25" customHeight="1">
      <c r="A21" s="12">
        <v>11</v>
      </c>
      <c r="B21" s="96" t="str">
        <f>IF('PL33'!B21="","",'PL33'!B21)</f>
        <v>Nguyễn Minh</v>
      </c>
      <c r="C21" s="97" t="str">
        <f>IF('PL33'!C21="","",'PL33'!C21)</f>
        <v>Đức(A)</v>
      </c>
      <c r="D21" s="25"/>
      <c r="E21" s="104">
        <f t="shared" si="0"/>
        <v>0</v>
      </c>
      <c r="F21" s="26"/>
    </row>
    <row r="22" spans="1:6" ht="20.25" customHeight="1">
      <c r="A22" s="12">
        <v>12</v>
      </c>
      <c r="B22" s="96" t="str">
        <f>IF('PL33'!B22="","",'PL33'!B22)</f>
        <v>Nguyễn Minh</v>
      </c>
      <c r="C22" s="97" t="str">
        <f>IF('PL33'!C22="","",'PL33'!C22)</f>
        <v>Đức(B)</v>
      </c>
      <c r="D22" s="25"/>
      <c r="E22" s="104">
        <f t="shared" si="0"/>
        <v>0</v>
      </c>
      <c r="F22" s="26"/>
    </row>
    <row r="23" spans="1:6" ht="20.25" customHeight="1">
      <c r="A23" s="12">
        <v>13</v>
      </c>
      <c r="B23" s="94" t="str">
        <f>IF('PL33'!B23="","",'PL33'!B23)</f>
        <v xml:space="preserve">Nguyễn Thị Ngọc </v>
      </c>
      <c r="C23" s="95" t="str">
        <f>IF('PL33'!C23="","",'PL33'!C23)</f>
        <v xml:space="preserve">Hiền </v>
      </c>
      <c r="D23" s="25"/>
      <c r="E23" s="104">
        <f t="shared" si="0"/>
        <v>0</v>
      </c>
      <c r="F23" s="26"/>
    </row>
    <row r="24" spans="1:6" ht="20.25" customHeight="1">
      <c r="A24" s="12">
        <v>14</v>
      </c>
      <c r="B24" s="96" t="str">
        <f>IF('PL33'!B24="","",'PL33'!B24)</f>
        <v>Trần Trung</v>
      </c>
      <c r="C24" s="97" t="str">
        <f>IF('PL33'!C24="","",'PL33'!C24)</f>
        <v>Hiếu</v>
      </c>
      <c r="D24" s="25"/>
      <c r="E24" s="104">
        <f t="shared" si="0"/>
        <v>0</v>
      </c>
      <c r="F24" s="26"/>
    </row>
    <row r="25" spans="1:6" ht="20.25" customHeight="1">
      <c r="A25" s="12">
        <v>15</v>
      </c>
      <c r="B25" s="96" t="str">
        <f>IF('PL33'!B25="","",'PL33'!B25)</f>
        <v xml:space="preserve">Mạnh Lê </v>
      </c>
      <c r="C25" s="97" t="str">
        <f>IF('PL33'!C25="","",'PL33'!C25)</f>
        <v xml:space="preserve">Hoàn </v>
      </c>
      <c r="D25" s="25"/>
      <c r="E25" s="104">
        <f t="shared" si="0"/>
        <v>0</v>
      </c>
      <c r="F25" s="26"/>
    </row>
    <row r="26" spans="1:6" ht="20.25" customHeight="1">
      <c r="A26" s="12">
        <v>16</v>
      </c>
      <c r="B26" s="96" t="str">
        <f>IF('PL33'!B26="","",'PL33'!B26)</f>
        <v>Lê Thế</v>
      </c>
      <c r="C26" s="97" t="str">
        <f>IF('PL33'!C26="","",'PL33'!C26)</f>
        <v xml:space="preserve">Huân </v>
      </c>
      <c r="D26" s="25"/>
      <c r="E26" s="104">
        <f t="shared" si="0"/>
        <v>0</v>
      </c>
      <c r="F26" s="26"/>
    </row>
    <row r="27" spans="1:6" ht="20.25" customHeight="1">
      <c r="A27" s="12">
        <v>17</v>
      </c>
      <c r="B27" s="96" t="str">
        <f>IF('PL33'!B27="","",'PL33'!B27)</f>
        <v>Tăng Cẩm</v>
      </c>
      <c r="C27" s="97" t="str">
        <f>IF('PL33'!C27="","",'PL33'!C27)</f>
        <v>Huê</v>
      </c>
      <c r="D27" s="25"/>
      <c r="E27" s="104">
        <f t="shared" si="0"/>
        <v>0</v>
      </c>
      <c r="F27" s="26"/>
    </row>
    <row r="28" spans="1:6" ht="20.25" customHeight="1">
      <c r="A28" s="12">
        <v>18</v>
      </c>
      <c r="B28" s="96" t="str">
        <f>IF('PL33'!B28="","",'PL33'!B28)</f>
        <v>Nguyễn Thùy</v>
      </c>
      <c r="C28" s="97" t="str">
        <f>IF('PL33'!C28="","",'PL33'!C28)</f>
        <v>Linh</v>
      </c>
      <c r="D28" s="25"/>
      <c r="E28" s="104">
        <f t="shared" si="0"/>
        <v>0</v>
      </c>
      <c r="F28" s="26"/>
    </row>
    <row r="29" spans="1:6" ht="20.25" customHeight="1">
      <c r="A29" s="12">
        <v>19</v>
      </c>
      <c r="B29" s="94" t="str">
        <f>IF('PL33'!B29="","",'PL33'!B29)</f>
        <v xml:space="preserve">Huỳnh Ngọc </v>
      </c>
      <c r="C29" s="95" t="str">
        <f>IF('PL33'!C29="","",'PL33'!C29)</f>
        <v xml:space="preserve">Mai </v>
      </c>
      <c r="D29" s="25"/>
      <c r="E29" s="104">
        <f t="shared" si="0"/>
        <v>0</v>
      </c>
      <c r="F29" s="26"/>
    </row>
    <row r="30" spans="1:6" ht="20.25" customHeight="1">
      <c r="A30" s="12">
        <v>20</v>
      </c>
      <c r="B30" s="96" t="str">
        <f>IF('PL33'!B30="","",'PL33'!B30)</f>
        <v>Đặng Đức</v>
      </c>
      <c r="C30" s="97" t="str">
        <f>IF('PL33'!C30="","",'PL33'!C30)</f>
        <v xml:space="preserve">Minh </v>
      </c>
      <c r="D30" s="25"/>
      <c r="E30" s="104">
        <f t="shared" si="0"/>
        <v>0</v>
      </c>
      <c r="F30" s="26"/>
    </row>
    <row r="31" spans="1:6" ht="20.25" customHeight="1">
      <c r="A31" s="12">
        <v>21</v>
      </c>
      <c r="B31" s="96" t="str">
        <f>IF('PL33'!B31="","",'PL33'!B31)</f>
        <v>Nguyễn Thị Tố</v>
      </c>
      <c r="C31" s="97" t="str">
        <f>IF('PL33'!C31="","",'PL33'!C31)</f>
        <v xml:space="preserve">Nga </v>
      </c>
      <c r="D31" s="25"/>
      <c r="E31" s="104">
        <f t="shared" si="0"/>
        <v>0</v>
      </c>
      <c r="F31" s="26"/>
    </row>
    <row r="32" spans="1:6" ht="20.25" customHeight="1">
      <c r="A32" s="12">
        <v>22</v>
      </c>
      <c r="B32" s="96" t="str">
        <f>IF('PL33'!B32="","",'PL33'!B32)</f>
        <v>Nguyễn Trần Thanh</v>
      </c>
      <c r="C32" s="97" t="str">
        <f>IF('PL33'!C32="","",'PL33'!C32)</f>
        <v xml:space="preserve">Nhàn </v>
      </c>
      <c r="D32" s="25"/>
      <c r="E32" s="104">
        <f t="shared" si="0"/>
        <v>0</v>
      </c>
      <c r="F32" s="26"/>
    </row>
    <row r="33" spans="1:6" ht="20.25" customHeight="1">
      <c r="A33" s="12">
        <v>23</v>
      </c>
      <c r="B33" s="96" t="str">
        <f>IF('PL33'!B33="","",'PL33'!B33)</f>
        <v>Đỗ Huỳnh Thanh</v>
      </c>
      <c r="C33" s="97" t="str">
        <f>IF('PL33'!C33="","",'PL33'!C33)</f>
        <v xml:space="preserve">Phong </v>
      </c>
      <c r="D33" s="25"/>
      <c r="E33" s="104">
        <f t="shared" si="0"/>
        <v>0</v>
      </c>
      <c r="F33" s="26"/>
    </row>
    <row r="34" spans="1:6" ht="20.25" customHeight="1">
      <c r="A34" s="12">
        <v>24</v>
      </c>
      <c r="B34" s="96" t="str">
        <f>IF('PL33'!B34="","",'PL33'!B34)</f>
        <v>Nguyễn Anh</v>
      </c>
      <c r="C34" s="97" t="str">
        <f>IF('PL33'!C34="","",'PL33'!C34)</f>
        <v xml:space="preserve">Tăng </v>
      </c>
      <c r="D34" s="25"/>
      <c r="E34" s="104">
        <f t="shared" si="0"/>
        <v>0</v>
      </c>
      <c r="F34" s="26"/>
    </row>
    <row r="35" spans="1:6" ht="20.25" customHeight="1">
      <c r="A35" s="12">
        <v>25</v>
      </c>
      <c r="B35" s="94" t="str">
        <f>IF('PL33'!B35="","",'PL33'!B35)</f>
        <v>Quách Minh</v>
      </c>
      <c r="C35" s="95" t="str">
        <f>IF('PL33'!C35="","",'PL33'!C35)</f>
        <v xml:space="preserve">Thử </v>
      </c>
      <c r="D35" s="25"/>
      <c r="E35" s="104">
        <f t="shared" si="0"/>
        <v>0</v>
      </c>
      <c r="F35" s="26"/>
    </row>
    <row r="36" spans="1:6" ht="20.25" customHeight="1">
      <c r="A36" s="12">
        <v>26</v>
      </c>
      <c r="B36" s="96" t="str">
        <f>IF('PL33'!B36="","",'PL33'!B36)</f>
        <v xml:space="preserve">Trần Công </v>
      </c>
      <c r="C36" s="97" t="str">
        <f>IF('PL33'!C36="","",'PL33'!C36)</f>
        <v xml:space="preserve">Tiến </v>
      </c>
      <c r="D36" s="25"/>
      <c r="E36" s="104">
        <f t="shared" si="0"/>
        <v>0</v>
      </c>
      <c r="F36" s="26"/>
    </row>
    <row r="37" spans="1:6" ht="20.25" customHeight="1">
      <c r="A37" s="12">
        <v>27</v>
      </c>
      <c r="B37" s="96" t="str">
        <f>IF('PL33'!B37="","",'PL33'!B37)</f>
        <v>Bốc Minh</v>
      </c>
      <c r="C37" s="97" t="str">
        <f>IF('PL33'!C37="","",'PL33'!C37)</f>
        <v xml:space="preserve">Trí </v>
      </c>
      <c r="D37" s="25"/>
      <c r="E37" s="104">
        <f t="shared" si="0"/>
        <v>0</v>
      </c>
      <c r="F37" s="26"/>
    </row>
    <row r="38" spans="1:6" ht="20.25" customHeight="1">
      <c r="A38" s="12">
        <v>28</v>
      </c>
      <c r="B38" s="96" t="str">
        <f>IF('PL33'!B38="","",'PL33'!B38)</f>
        <v xml:space="preserve">Trần Hiếu </v>
      </c>
      <c r="C38" s="97" t="str">
        <f>IF('PL33'!C38="","",'PL33'!C38)</f>
        <v xml:space="preserve">Trinh </v>
      </c>
      <c r="D38" s="25"/>
      <c r="E38" s="104">
        <f t="shared" si="0"/>
        <v>0</v>
      </c>
      <c r="F38" s="26"/>
    </row>
    <row r="39" spans="1:6" ht="20.25" customHeight="1">
      <c r="A39" s="12">
        <v>29</v>
      </c>
      <c r="B39" s="96" t="str">
        <f>IF('PL33'!B39="","",'PL33'!B39)</f>
        <v xml:space="preserve">Trần Nguyên Bảo </v>
      </c>
      <c r="C39" s="97" t="str">
        <f>IF('PL33'!C39="","",'PL33'!C39)</f>
        <v>Trân</v>
      </c>
      <c r="D39" s="25"/>
      <c r="E39" s="104">
        <f t="shared" si="0"/>
        <v>0</v>
      </c>
      <c r="F39" s="26"/>
    </row>
    <row r="40" spans="1:6" ht="20.25" customHeight="1">
      <c r="A40" s="12">
        <v>30</v>
      </c>
      <c r="B40" s="96" t="str">
        <f>IF('PL33'!B40="","",'PL33'!B40)</f>
        <v xml:space="preserve">Nguyễn Văn </v>
      </c>
      <c r="C40" s="97" t="str">
        <f>IF('PL33'!C40="","",'PL33'!C40)</f>
        <v xml:space="preserve">Yên </v>
      </c>
      <c r="D40" s="25"/>
      <c r="E40" s="104">
        <f t="shared" si="0"/>
        <v>0</v>
      </c>
      <c r="F40" s="26"/>
    </row>
    <row r="41" spans="1:6" ht="20.25" customHeight="1">
      <c r="A41" s="12">
        <v>31</v>
      </c>
      <c r="B41" s="94" t="str">
        <f>IF('PL33'!B41="","",'PL33'!B41)</f>
        <v>Trần Nam</v>
      </c>
      <c r="C41" s="95" t="str">
        <f>IF('PL33'!C41="","",'PL33'!C41)</f>
        <v xml:space="preserve">Anh </v>
      </c>
      <c r="D41" s="25"/>
      <c r="E41" s="104">
        <f t="shared" si="0"/>
        <v>0</v>
      </c>
      <c r="F41" s="26"/>
    </row>
    <row r="42" spans="1:6" ht="20.25" customHeight="1">
      <c r="A42" s="12">
        <v>32</v>
      </c>
      <c r="B42" s="96" t="str">
        <f>IF('PL33'!B42="","",'PL33'!B42)</f>
        <v>Cao Văn</v>
      </c>
      <c r="C42" s="97" t="str">
        <f>IF('PL33'!C42="","",'PL33'!C42)</f>
        <v>Tuấn</v>
      </c>
      <c r="D42" s="25"/>
      <c r="E42" s="104">
        <f t="shared" si="0"/>
        <v>0</v>
      </c>
      <c r="F42" s="26"/>
    </row>
    <row r="43" spans="1:6" ht="20.25" customHeight="1">
      <c r="A43" s="12">
        <v>33</v>
      </c>
      <c r="B43" s="96" t="str">
        <f>IF('PL33'!B43="","",'PL33'!B43)</f>
        <v/>
      </c>
      <c r="C43" s="97" t="str">
        <f>IF('PL33'!C43="","",'PL33'!C43)</f>
        <v/>
      </c>
      <c r="D43" s="25"/>
      <c r="E43" s="104">
        <f t="shared" si="0"/>
        <v>0</v>
      </c>
      <c r="F43" s="26"/>
    </row>
    <row r="44" spans="1:6" ht="20.25" customHeight="1">
      <c r="A44" s="12">
        <v>34</v>
      </c>
      <c r="B44" s="96" t="str">
        <f>IF('PL33'!B44="","",'PL33'!B44)</f>
        <v/>
      </c>
      <c r="C44" s="97" t="str">
        <f>IF('PL33'!C44="","",'PL33'!C44)</f>
        <v/>
      </c>
      <c r="D44" s="25"/>
      <c r="E44" s="104">
        <f t="shared" si="0"/>
        <v>0</v>
      </c>
      <c r="F44" s="26"/>
    </row>
    <row r="45" spans="1:6" ht="20.25" customHeight="1">
      <c r="A45" s="12">
        <v>35</v>
      </c>
      <c r="B45" s="96" t="str">
        <f>IF('PL33'!B45="","",'PL33'!B45)</f>
        <v/>
      </c>
      <c r="C45" s="97" t="str">
        <f>IF('PL33'!C45="","",'PL33'!C45)</f>
        <v/>
      </c>
      <c r="D45" s="25"/>
      <c r="E45" s="104">
        <f t="shared" si="0"/>
        <v>0</v>
      </c>
      <c r="F45" s="26"/>
    </row>
    <row r="46" spans="1:6" ht="20.25" customHeight="1">
      <c r="A46" s="12">
        <v>36</v>
      </c>
      <c r="B46" s="96" t="str">
        <f>IF('PL33'!B46="","",'PL33'!B46)</f>
        <v/>
      </c>
      <c r="C46" s="97" t="str">
        <f>IF('PL33'!C46="","",'PL33'!C46)</f>
        <v/>
      </c>
      <c r="D46" s="25"/>
      <c r="E46" s="104">
        <f t="shared" si="0"/>
        <v>0</v>
      </c>
      <c r="F46" s="26"/>
    </row>
    <row r="47" spans="1:6" ht="20.25" customHeight="1">
      <c r="A47" s="12">
        <v>37</v>
      </c>
      <c r="B47" s="94" t="str">
        <f>IF('PL33'!B47="","",'PL33'!B47)</f>
        <v/>
      </c>
      <c r="C47" s="95" t="str">
        <f>IF('PL33'!C47="","",'PL33'!C47)</f>
        <v/>
      </c>
      <c r="D47" s="25"/>
      <c r="E47" s="104">
        <f t="shared" si="0"/>
        <v>0</v>
      </c>
      <c r="F47" s="26"/>
    </row>
    <row r="48" spans="1:6" ht="20.25" customHeight="1">
      <c r="A48" s="12">
        <v>38</v>
      </c>
      <c r="B48" s="96" t="str">
        <f>IF('PL33'!B48="","",'PL33'!B48)</f>
        <v/>
      </c>
      <c r="C48" s="97" t="str">
        <f>IF('PL33'!C48="","",'PL33'!C48)</f>
        <v/>
      </c>
      <c r="D48" s="25"/>
      <c r="E48" s="104">
        <f t="shared" si="0"/>
        <v>0</v>
      </c>
      <c r="F48" s="26"/>
    </row>
    <row r="49" spans="1:6" ht="20.25" customHeight="1">
      <c r="A49" s="12">
        <v>39</v>
      </c>
      <c r="B49" s="96" t="str">
        <f>IF('PL33'!B49="","",'PL33'!B49)</f>
        <v/>
      </c>
      <c r="C49" s="97" t="str">
        <f>IF('PL33'!C49="","",'PL33'!C49)</f>
        <v/>
      </c>
      <c r="D49" s="25"/>
      <c r="E49" s="104">
        <f t="shared" si="0"/>
        <v>0</v>
      </c>
      <c r="F49" s="26"/>
    </row>
    <row r="50" spans="1:6" ht="20.25" customHeight="1">
      <c r="A50" s="12">
        <v>40</v>
      </c>
      <c r="B50" s="94" t="str">
        <f>IF('PL33'!B50="","",'PL33'!B50)</f>
        <v/>
      </c>
      <c r="C50" s="123" t="str">
        <f>IF('PL33'!C50="","",'PL33'!C50)</f>
        <v/>
      </c>
      <c r="D50" s="25"/>
      <c r="E50" s="104">
        <f t="shared" si="0"/>
        <v>0</v>
      </c>
      <c r="F50" s="26"/>
    </row>
    <row r="51" spans="1:6" ht="20.25" customHeight="1">
      <c r="A51" s="12">
        <v>41</v>
      </c>
      <c r="B51" s="96" t="str">
        <f>IF('PL33'!B51="","",'PL33'!B51)</f>
        <v/>
      </c>
      <c r="C51" s="124" t="str">
        <f>IF('PL33'!C51="","",'PL33'!C51)</f>
        <v/>
      </c>
      <c r="D51" s="25"/>
      <c r="E51" s="104">
        <f t="shared" si="0"/>
        <v>0</v>
      </c>
      <c r="F51" s="26"/>
    </row>
    <row r="52" spans="1:6" ht="20.25" customHeight="1">
      <c r="A52" s="12">
        <v>42</v>
      </c>
      <c r="B52" s="96" t="str">
        <f>IF('PL33'!B52="","",'PL33'!B52)</f>
        <v/>
      </c>
      <c r="C52" s="124" t="str">
        <f>IF('PL33'!C52="","",'PL33'!C52)</f>
        <v/>
      </c>
      <c r="D52" s="25"/>
      <c r="E52" s="104">
        <f t="shared" si="0"/>
        <v>0</v>
      </c>
      <c r="F52" s="26"/>
    </row>
    <row r="53" spans="1:6" ht="20.25" customHeight="1">
      <c r="A53" s="12">
        <v>43</v>
      </c>
      <c r="B53" s="96" t="str">
        <f>IF('PL33'!B53="","",'PL33'!B53)</f>
        <v/>
      </c>
      <c r="C53" s="124" t="str">
        <f>IF('PL33'!C53="","",'PL33'!C53)</f>
        <v/>
      </c>
      <c r="D53" s="25"/>
      <c r="E53" s="104">
        <f t="shared" si="0"/>
        <v>0</v>
      </c>
      <c r="F53" s="26"/>
    </row>
    <row r="54" spans="1:6" ht="20.25" customHeight="1">
      <c r="A54" s="12">
        <v>44</v>
      </c>
      <c r="B54" s="96" t="str">
        <f>IF('PL33'!B54="","",'PL33'!B54)</f>
        <v/>
      </c>
      <c r="C54" s="124" t="str">
        <f>IF('PL33'!C54="","",'PL33'!C54)</f>
        <v/>
      </c>
      <c r="D54" s="25"/>
      <c r="E54" s="104">
        <f t="shared" si="0"/>
        <v>0</v>
      </c>
      <c r="F54" s="26"/>
    </row>
    <row r="55" spans="1:6" ht="20.25" customHeight="1">
      <c r="A55" s="12">
        <v>45</v>
      </c>
      <c r="B55" s="96" t="str">
        <f>IF('PL33'!B55="","",'PL33'!B55)</f>
        <v/>
      </c>
      <c r="C55" s="124" t="str">
        <f>IF('PL33'!C55="","",'PL33'!C55)</f>
        <v/>
      </c>
      <c r="D55" s="25"/>
      <c r="E55" s="104">
        <f t="shared" si="0"/>
        <v>0</v>
      </c>
      <c r="F55" s="26"/>
    </row>
    <row r="56" spans="1:6" ht="20.25" customHeight="1">
      <c r="A56" s="12">
        <v>46</v>
      </c>
      <c r="B56" s="94" t="str">
        <f>IF('PL33'!B56="","",'PL33'!B56)</f>
        <v/>
      </c>
      <c r="C56" s="123" t="str">
        <f>IF('PL33'!C56="","",'PL33'!C56)</f>
        <v/>
      </c>
      <c r="D56" s="25"/>
      <c r="E56" s="104">
        <f t="shared" si="0"/>
        <v>0</v>
      </c>
      <c r="F56" s="26"/>
    </row>
    <row r="57" spans="1:6" ht="20.25" customHeight="1">
      <c r="A57" s="12">
        <v>47</v>
      </c>
      <c r="B57" s="96" t="str">
        <f>IF('PL33'!B57="","",'PL33'!B57)</f>
        <v/>
      </c>
      <c r="C57" s="124" t="str">
        <f>IF('PL33'!C57="","",'PL33'!C57)</f>
        <v/>
      </c>
      <c r="D57" s="25"/>
      <c r="E57" s="104">
        <f t="shared" si="0"/>
        <v>0</v>
      </c>
      <c r="F57" s="26"/>
    </row>
    <row r="58" spans="1:6" ht="20.25" customHeight="1">
      <c r="A58" s="12">
        <v>48</v>
      </c>
      <c r="B58" s="96" t="str">
        <f>IF('PL33'!B58="","",'PL33'!B58)</f>
        <v/>
      </c>
      <c r="C58" s="124" t="str">
        <f>IF('PL33'!C58="","",'PL33'!C58)</f>
        <v/>
      </c>
      <c r="D58" s="25"/>
      <c r="E58" s="104">
        <f t="shared" si="0"/>
        <v>0</v>
      </c>
      <c r="F58" s="26"/>
    </row>
    <row r="59" spans="1:6" ht="20.25" customHeight="1">
      <c r="A59" s="12">
        <v>49</v>
      </c>
      <c r="B59" s="96" t="str">
        <f>IF('PL33'!B59="","",'PL33'!B59)</f>
        <v/>
      </c>
      <c r="C59" s="124" t="str">
        <f>IF('PL33'!C59="","",'PL33'!C59)</f>
        <v/>
      </c>
      <c r="D59" s="25"/>
      <c r="E59" s="104">
        <f t="shared" si="0"/>
        <v>0</v>
      </c>
      <c r="F59" s="26"/>
    </row>
    <row r="60" spans="1:6" ht="20.25" customHeight="1">
      <c r="A60" s="12">
        <v>50</v>
      </c>
      <c r="B60" s="96" t="str">
        <f>IF('PL33'!B60="","",'PL33'!B60)</f>
        <v/>
      </c>
      <c r="C60" s="97" t="str">
        <f>IF('PL33'!C60="","",'PL33'!C60)</f>
        <v/>
      </c>
      <c r="D60" s="25"/>
      <c r="E60" s="104">
        <f t="shared" si="0"/>
        <v>0</v>
      </c>
      <c r="F60" s="26"/>
    </row>
    <row r="61" spans="1:6" ht="6.75" customHeight="1">
      <c r="C61" s="27"/>
    </row>
    <row r="62" spans="1:6">
      <c r="B62" s="27" t="s">
        <v>49</v>
      </c>
      <c r="E62" s="18"/>
    </row>
    <row r="63" spans="1:6">
      <c r="B63" s="125" t="s">
        <v>64</v>
      </c>
      <c r="E63" s="18"/>
      <c r="F63" s="21"/>
    </row>
    <row r="64" spans="1:6" ht="9.75" customHeight="1">
      <c r="B64" s="39"/>
      <c r="E64" s="18"/>
      <c r="F64" s="21"/>
    </row>
    <row r="65" spans="2:7">
      <c r="C65" s="27"/>
      <c r="E65" s="174" t="s">
        <v>85</v>
      </c>
      <c r="F65" s="174"/>
    </row>
    <row r="66" spans="2:7" ht="20.25" customHeight="1">
      <c r="B66" s="17" t="s">
        <v>23</v>
      </c>
      <c r="D66" s="18"/>
      <c r="E66" s="153" t="s">
        <v>24</v>
      </c>
      <c r="F66" s="153"/>
      <c r="G66" s="52"/>
    </row>
    <row r="67" spans="2:7">
      <c r="G67" s="18"/>
    </row>
  </sheetData>
  <sheetProtection password="C529" sheet="1" formatCells="0" formatColumns="0" formatRows="0" sort="0" autoFilter="0"/>
  <mergeCells count="11">
    <mergeCell ref="A3:C3"/>
    <mergeCell ref="B10:C10"/>
    <mergeCell ref="A7:F7"/>
    <mergeCell ref="E66:F66"/>
    <mergeCell ref="E65:F65"/>
    <mergeCell ref="B9:C9"/>
    <mergeCell ref="D2:F2"/>
    <mergeCell ref="D3:F3"/>
    <mergeCell ref="A5:F5"/>
    <mergeCell ref="A6:F6"/>
    <mergeCell ref="A2:C2"/>
  </mergeCells>
  <phoneticPr fontId="14" type="noConversion"/>
  <pageMargins left="0.47" right="0.4" top="0.38" bottom="0.33" header="0.3" footer="0.3"/>
  <pageSetup paperSize="9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8"/>
  <dimension ref="A1:K314"/>
  <sheetViews>
    <sheetView topLeftCell="B226" zoomScale="115" workbookViewId="0">
      <selection activeCell="F11" sqref="F11"/>
    </sheetView>
  </sheetViews>
  <sheetFormatPr defaultColWidth="8" defaultRowHeight="16.5"/>
  <cols>
    <col min="1" max="1" width="5.75" style="13" customWidth="1"/>
    <col min="2" max="2" width="19.875" style="13" customWidth="1"/>
    <col min="3" max="3" width="8.875" style="13" customWidth="1"/>
    <col min="4" max="4" width="20.875" style="13" customWidth="1"/>
    <col min="5" max="5" width="15" style="13" customWidth="1"/>
    <col min="6" max="6" width="18.25" style="13" customWidth="1"/>
    <col min="7" max="7" width="11.5" style="13" customWidth="1"/>
    <col min="8" max="8" width="15.125" style="13" customWidth="1"/>
    <col min="9" max="9" width="16.875" style="13" customWidth="1"/>
    <col min="10" max="10" width="10.25" style="13" customWidth="1"/>
    <col min="11" max="11" width="8.5" style="13" customWidth="1"/>
    <col min="12" max="16384" width="8" style="13"/>
  </cols>
  <sheetData>
    <row r="1" spans="1:11">
      <c r="D1" s="27"/>
      <c r="E1" s="27"/>
      <c r="I1" s="27" t="s">
        <v>89</v>
      </c>
    </row>
    <row r="2" spans="1:11" s="29" customFormat="1" ht="20.25" customHeight="1">
      <c r="A2" s="169" t="s">
        <v>56</v>
      </c>
      <c r="B2" s="169"/>
      <c r="C2" s="169"/>
      <c r="D2" s="169"/>
      <c r="E2" s="28"/>
      <c r="F2" s="172" t="s">
        <v>11</v>
      </c>
      <c r="G2" s="172"/>
      <c r="H2" s="172"/>
      <c r="I2" s="172"/>
      <c r="J2" s="28"/>
      <c r="K2" s="28"/>
    </row>
    <row r="3" spans="1:11" s="29" customFormat="1" ht="34.5" customHeight="1">
      <c r="A3" s="170" t="s">
        <v>73</v>
      </c>
      <c r="B3" s="171"/>
      <c r="C3" s="171"/>
      <c r="D3" s="171"/>
      <c r="E3" s="28"/>
      <c r="F3" s="173" t="s">
        <v>12</v>
      </c>
      <c r="G3" s="173"/>
      <c r="H3" s="173"/>
      <c r="I3" s="173"/>
      <c r="J3" s="28"/>
      <c r="K3" s="28"/>
    </row>
    <row r="4" spans="1:11" ht="13.5" customHeight="1"/>
    <row r="5" spans="1:11" ht="23.25" customHeight="1">
      <c r="A5" s="157" t="s">
        <v>50</v>
      </c>
      <c r="B5" s="157"/>
      <c r="C5" s="157"/>
      <c r="D5" s="157"/>
      <c r="E5" s="157"/>
      <c r="F5" s="157"/>
      <c r="G5" s="157"/>
      <c r="H5" s="157"/>
      <c r="I5" s="157"/>
      <c r="J5" s="30"/>
      <c r="K5" s="30"/>
    </row>
    <row r="6" spans="1:11" ht="21.75" customHeight="1">
      <c r="A6" s="157" t="s">
        <v>72</v>
      </c>
      <c r="B6" s="157"/>
      <c r="C6" s="157"/>
      <c r="D6" s="157"/>
      <c r="E6" s="157"/>
      <c r="F6" s="157"/>
      <c r="G6" s="157"/>
      <c r="H6" s="157"/>
      <c r="I6" s="157"/>
      <c r="J6" s="30"/>
      <c r="K6" s="30"/>
    </row>
    <row r="7" spans="1:11" ht="20.25" customHeight="1">
      <c r="A7" s="157" t="s">
        <v>47</v>
      </c>
      <c r="B7" s="157"/>
      <c r="C7" s="157"/>
      <c r="D7" s="157"/>
      <c r="E7" s="157"/>
      <c r="F7" s="157"/>
      <c r="G7" s="157"/>
      <c r="H7" s="157"/>
      <c r="I7" s="157"/>
      <c r="J7" s="30"/>
      <c r="K7" s="30"/>
    </row>
    <row r="8" spans="1:11" ht="11.25" customHeight="1">
      <c r="J8" s="27"/>
    </row>
    <row r="9" spans="1:11" ht="65.25" customHeight="1">
      <c r="A9" s="10" t="s">
        <v>0</v>
      </c>
      <c r="B9" s="187" t="s">
        <v>63</v>
      </c>
      <c r="C9" s="189"/>
      <c r="D9" s="19" t="s">
        <v>51</v>
      </c>
      <c r="E9" s="11" t="s">
        <v>52</v>
      </c>
      <c r="F9" s="11" t="s">
        <v>60</v>
      </c>
      <c r="G9" s="11" t="s">
        <v>53</v>
      </c>
      <c r="H9" s="11" t="s">
        <v>54</v>
      </c>
      <c r="I9" s="10" t="s">
        <v>13</v>
      </c>
      <c r="J9" s="31"/>
      <c r="K9" s="32"/>
    </row>
    <row r="10" spans="1:11" s="39" customFormat="1" ht="16.5" customHeight="1">
      <c r="A10" s="33" t="s">
        <v>1</v>
      </c>
      <c r="B10" s="250" t="s">
        <v>2</v>
      </c>
      <c r="C10" s="251"/>
      <c r="D10" s="34" t="s">
        <v>3</v>
      </c>
      <c r="E10" s="34" t="s">
        <v>4</v>
      </c>
      <c r="F10" s="35" t="s">
        <v>5</v>
      </c>
      <c r="G10" s="36" t="s">
        <v>6</v>
      </c>
      <c r="H10" s="35" t="s">
        <v>7</v>
      </c>
      <c r="I10" s="36" t="s">
        <v>8</v>
      </c>
      <c r="J10" s="37"/>
      <c r="K10" s="38"/>
    </row>
    <row r="11" spans="1:11" s="29" customFormat="1" ht="19.5" customHeight="1">
      <c r="A11" s="218">
        <v>1</v>
      </c>
      <c r="B11" s="105" t="str">
        <f>IF('PL33'!B11="","",'PL33'!B11)</f>
        <v>Ngô Hoàng</v>
      </c>
      <c r="C11" s="109" t="str">
        <f>IF('PL33'!C11="","",'PL33'!C11)</f>
        <v xml:space="preserve">Anh </v>
      </c>
      <c r="D11" s="40" t="s">
        <v>58</v>
      </c>
      <c r="E11" s="41">
        <v>3</v>
      </c>
      <c r="F11" s="42">
        <v>2</v>
      </c>
      <c r="G11" s="106">
        <f t="shared" ref="G11:G17" si="0">IF(OR(E11="",F11=""),0,ROUND((F11*4)/E11,1))</f>
        <v>2.7</v>
      </c>
      <c r="H11" s="247">
        <f>SUM(G11:G16)</f>
        <v>2.7</v>
      </c>
      <c r="I11" s="43"/>
      <c r="J11" s="44"/>
      <c r="K11" s="45"/>
    </row>
    <row r="12" spans="1:11" s="29" customFormat="1" ht="19.5" customHeight="1">
      <c r="A12" s="219"/>
      <c r="B12" s="75"/>
      <c r="C12" s="110"/>
      <c r="D12" s="47" t="s">
        <v>59</v>
      </c>
      <c r="E12" s="48"/>
      <c r="F12" s="42"/>
      <c r="G12" s="106">
        <f t="shared" si="0"/>
        <v>0</v>
      </c>
      <c r="H12" s="248"/>
      <c r="I12" s="43"/>
      <c r="J12" s="44"/>
      <c r="K12" s="45"/>
    </row>
    <row r="13" spans="1:11" s="29" customFormat="1" ht="19.5" customHeight="1">
      <c r="A13" s="219"/>
      <c r="B13" s="76"/>
      <c r="C13" s="111"/>
      <c r="D13" s="40"/>
      <c r="E13" s="85"/>
      <c r="F13" s="81"/>
      <c r="G13" s="106">
        <f t="shared" si="0"/>
        <v>0</v>
      </c>
      <c r="H13" s="248"/>
      <c r="I13" s="43"/>
      <c r="J13" s="44"/>
      <c r="K13" s="45"/>
    </row>
    <row r="14" spans="1:11" s="29" customFormat="1" ht="19.5" customHeight="1">
      <c r="A14" s="219"/>
      <c r="B14" s="76"/>
      <c r="C14" s="111"/>
      <c r="D14" s="40"/>
      <c r="E14" s="85"/>
      <c r="F14" s="81"/>
      <c r="G14" s="106">
        <f t="shared" si="0"/>
        <v>0</v>
      </c>
      <c r="H14" s="248"/>
      <c r="I14" s="43"/>
      <c r="J14" s="44"/>
      <c r="K14" s="45"/>
    </row>
    <row r="15" spans="1:11" s="29" customFormat="1" ht="19.5" customHeight="1">
      <c r="A15" s="219"/>
      <c r="B15" s="76"/>
      <c r="C15" s="111"/>
      <c r="D15" s="40"/>
      <c r="E15" s="85"/>
      <c r="F15" s="81"/>
      <c r="G15" s="106">
        <f t="shared" si="0"/>
        <v>0</v>
      </c>
      <c r="H15" s="248"/>
      <c r="I15" s="43"/>
      <c r="J15" s="44"/>
      <c r="K15" s="45"/>
    </row>
    <row r="16" spans="1:11" s="29" customFormat="1" ht="19.5" customHeight="1">
      <c r="A16" s="243"/>
      <c r="B16" s="46"/>
      <c r="C16" s="112"/>
      <c r="D16" s="47"/>
      <c r="E16" s="86"/>
      <c r="F16" s="81"/>
      <c r="G16" s="106">
        <f t="shared" si="0"/>
        <v>0</v>
      </c>
      <c r="H16" s="249"/>
      <c r="I16" s="43"/>
      <c r="J16" s="44"/>
      <c r="K16" s="45"/>
    </row>
    <row r="17" spans="1:11" s="29" customFormat="1" ht="18.75" customHeight="1">
      <c r="A17" s="218">
        <v>2</v>
      </c>
      <c r="B17" s="105" t="str">
        <f>IF('PL33'!B12="","",'PL33'!B12)</f>
        <v>Châu Văn</v>
      </c>
      <c r="C17" s="109" t="str">
        <f>IF('PL33'!C12="","",'PL33'!C12)</f>
        <v>Bảo</v>
      </c>
      <c r="D17" s="40"/>
      <c r="E17" s="41">
        <v>3</v>
      </c>
      <c r="F17" s="42">
        <v>2</v>
      </c>
      <c r="G17" s="106">
        <f t="shared" si="0"/>
        <v>2.7</v>
      </c>
      <c r="H17" s="247">
        <f>SUM(G17:G22)</f>
        <v>2.7</v>
      </c>
      <c r="I17" s="43"/>
      <c r="J17" s="44"/>
      <c r="K17" s="45"/>
    </row>
    <row r="18" spans="1:11" s="29" customFormat="1" ht="18.75" customHeight="1">
      <c r="A18" s="219"/>
      <c r="B18" s="75"/>
      <c r="C18" s="113"/>
      <c r="D18" s="47"/>
      <c r="E18" s="48"/>
      <c r="F18" s="42"/>
      <c r="G18" s="106">
        <f t="shared" ref="G18:G81" si="1">IF(OR(E18="",F18=""),0,ROUND((F18*4)/E18,1))</f>
        <v>0</v>
      </c>
      <c r="H18" s="248"/>
      <c r="I18" s="43"/>
      <c r="J18" s="44"/>
      <c r="K18" s="45"/>
    </row>
    <row r="19" spans="1:11" s="29" customFormat="1" ht="18.75" customHeight="1">
      <c r="A19" s="219"/>
      <c r="B19" s="76"/>
      <c r="C19" s="114"/>
      <c r="D19" s="40"/>
      <c r="E19" s="41"/>
      <c r="F19" s="42"/>
      <c r="G19" s="106">
        <f t="shared" si="1"/>
        <v>0</v>
      </c>
      <c r="H19" s="248"/>
      <c r="I19" s="43"/>
      <c r="J19" s="44"/>
      <c r="K19" s="45"/>
    </row>
    <row r="20" spans="1:11" s="29" customFormat="1" ht="18.75" customHeight="1">
      <c r="A20" s="219"/>
      <c r="B20" s="76"/>
      <c r="C20" s="114"/>
      <c r="D20" s="40"/>
      <c r="E20" s="41"/>
      <c r="F20" s="42"/>
      <c r="G20" s="106">
        <f t="shared" si="1"/>
        <v>0</v>
      </c>
      <c r="H20" s="248"/>
      <c r="I20" s="43"/>
      <c r="J20" s="44"/>
      <c r="K20" s="45"/>
    </row>
    <row r="21" spans="1:11" s="29" customFormat="1" ht="18.75" customHeight="1">
      <c r="A21" s="219"/>
      <c r="B21" s="76"/>
      <c r="C21" s="114"/>
      <c r="D21" s="40"/>
      <c r="E21" s="41"/>
      <c r="F21" s="42"/>
      <c r="G21" s="106">
        <f t="shared" si="1"/>
        <v>0</v>
      </c>
      <c r="H21" s="248"/>
      <c r="I21" s="43"/>
      <c r="J21" s="44"/>
      <c r="K21" s="45"/>
    </row>
    <row r="22" spans="1:11" s="29" customFormat="1" ht="18.75" customHeight="1">
      <c r="A22" s="243"/>
      <c r="B22" s="46"/>
      <c r="C22" s="115"/>
      <c r="D22" s="47"/>
      <c r="E22" s="48"/>
      <c r="F22" s="42"/>
      <c r="G22" s="106">
        <f t="shared" si="1"/>
        <v>0</v>
      </c>
      <c r="H22" s="249"/>
      <c r="I22" s="43"/>
      <c r="J22" s="44"/>
      <c r="K22" s="45"/>
    </row>
    <row r="23" spans="1:11" s="29" customFormat="1" ht="22.5" customHeight="1">
      <c r="A23" s="218">
        <v>3</v>
      </c>
      <c r="B23" s="105" t="str">
        <f>IF('PL33'!B13="","",'PL33'!B13)</f>
        <v>Vũ Hạnh</v>
      </c>
      <c r="C23" s="109" t="str">
        <f>IF('PL33'!C13="","",'PL33'!C13)</f>
        <v>Chiêu</v>
      </c>
      <c r="D23" s="40"/>
      <c r="E23" s="41">
        <v>3</v>
      </c>
      <c r="F23" s="42">
        <v>2</v>
      </c>
      <c r="G23" s="106">
        <f t="shared" si="1"/>
        <v>2.7</v>
      </c>
      <c r="H23" s="247">
        <f>SUM(G23:G28)</f>
        <v>2.7</v>
      </c>
      <c r="I23" s="43"/>
      <c r="J23" s="44"/>
      <c r="K23" s="45"/>
    </row>
    <row r="24" spans="1:11" s="29" customFormat="1" ht="22.5" customHeight="1">
      <c r="A24" s="219"/>
      <c r="B24" s="75"/>
      <c r="C24" s="113"/>
      <c r="D24" s="47"/>
      <c r="E24" s="48"/>
      <c r="F24" s="42"/>
      <c r="G24" s="106">
        <f t="shared" si="1"/>
        <v>0</v>
      </c>
      <c r="H24" s="248"/>
      <c r="I24" s="43"/>
      <c r="J24" s="44"/>
      <c r="K24" s="45"/>
    </row>
    <row r="25" spans="1:11" s="29" customFormat="1" ht="22.5" customHeight="1">
      <c r="A25" s="219"/>
      <c r="B25" s="76"/>
      <c r="C25" s="114"/>
      <c r="D25" s="40"/>
      <c r="E25" s="41"/>
      <c r="F25" s="42"/>
      <c r="G25" s="106">
        <f t="shared" si="1"/>
        <v>0</v>
      </c>
      <c r="H25" s="248"/>
      <c r="I25" s="43"/>
      <c r="J25" s="44"/>
      <c r="K25" s="45"/>
    </row>
    <row r="26" spans="1:11" s="29" customFormat="1" ht="22.5" customHeight="1">
      <c r="A26" s="219"/>
      <c r="B26" s="76"/>
      <c r="C26" s="114"/>
      <c r="D26" s="40"/>
      <c r="E26" s="41"/>
      <c r="F26" s="42"/>
      <c r="G26" s="106">
        <f t="shared" si="1"/>
        <v>0</v>
      </c>
      <c r="H26" s="248"/>
      <c r="I26" s="43"/>
      <c r="J26" s="44"/>
      <c r="K26" s="45"/>
    </row>
    <row r="27" spans="1:11" s="29" customFormat="1" ht="22.5" customHeight="1">
      <c r="A27" s="219"/>
      <c r="B27" s="76"/>
      <c r="C27" s="114"/>
      <c r="D27" s="40"/>
      <c r="E27" s="41"/>
      <c r="F27" s="42"/>
      <c r="G27" s="106">
        <f t="shared" si="1"/>
        <v>0</v>
      </c>
      <c r="H27" s="248"/>
      <c r="I27" s="43"/>
      <c r="J27" s="44"/>
      <c r="K27" s="45"/>
    </row>
    <row r="28" spans="1:11" s="29" customFormat="1" ht="22.5" customHeight="1">
      <c r="A28" s="243"/>
      <c r="B28" s="46"/>
      <c r="C28" s="115"/>
      <c r="D28" s="47"/>
      <c r="E28" s="48"/>
      <c r="F28" s="42"/>
      <c r="G28" s="106">
        <f t="shared" si="1"/>
        <v>0</v>
      </c>
      <c r="H28" s="249"/>
      <c r="I28" s="43"/>
      <c r="J28" s="44"/>
      <c r="K28" s="45"/>
    </row>
    <row r="29" spans="1:11" s="29" customFormat="1" ht="22.5" customHeight="1">
      <c r="A29" s="218">
        <v>4</v>
      </c>
      <c r="B29" s="105" t="str">
        <f>IF('PL33'!B14="","",'PL33'!B14)</f>
        <v>Ngô Phong</v>
      </c>
      <c r="C29" s="109" t="str">
        <f>IF('PL33'!C14="","",'PL33'!C14)</f>
        <v>Cường</v>
      </c>
      <c r="D29" s="40"/>
      <c r="E29" s="41"/>
      <c r="F29" s="42"/>
      <c r="G29" s="106">
        <f t="shared" si="1"/>
        <v>0</v>
      </c>
      <c r="H29" s="247">
        <f>SUM(G29:G34)</f>
        <v>0</v>
      </c>
      <c r="I29" s="43"/>
      <c r="J29" s="44"/>
      <c r="K29" s="45"/>
    </row>
    <row r="30" spans="1:11" s="29" customFormat="1" ht="22.5" customHeight="1">
      <c r="A30" s="219"/>
      <c r="B30" s="75"/>
      <c r="C30" s="113"/>
      <c r="D30" s="47"/>
      <c r="E30" s="48"/>
      <c r="F30" s="42"/>
      <c r="G30" s="106">
        <f t="shared" si="1"/>
        <v>0</v>
      </c>
      <c r="H30" s="248"/>
      <c r="I30" s="43"/>
      <c r="J30" s="44"/>
      <c r="K30" s="45"/>
    </row>
    <row r="31" spans="1:11" s="29" customFormat="1" ht="22.5" customHeight="1">
      <c r="A31" s="219"/>
      <c r="B31" s="76"/>
      <c r="C31" s="114"/>
      <c r="D31" s="40"/>
      <c r="E31" s="41"/>
      <c r="F31" s="42"/>
      <c r="G31" s="106">
        <f t="shared" si="1"/>
        <v>0</v>
      </c>
      <c r="H31" s="248"/>
      <c r="I31" s="43"/>
      <c r="J31" s="44"/>
      <c r="K31" s="45"/>
    </row>
    <row r="32" spans="1:11" s="29" customFormat="1" ht="22.5" customHeight="1">
      <c r="A32" s="219"/>
      <c r="B32" s="76"/>
      <c r="C32" s="114"/>
      <c r="D32" s="40"/>
      <c r="E32" s="41"/>
      <c r="F32" s="42"/>
      <c r="G32" s="106">
        <f t="shared" si="1"/>
        <v>0</v>
      </c>
      <c r="H32" s="248"/>
      <c r="I32" s="43"/>
      <c r="J32" s="44"/>
      <c r="K32" s="45"/>
    </row>
    <row r="33" spans="1:11" s="29" customFormat="1" ht="22.5" customHeight="1">
      <c r="A33" s="219"/>
      <c r="B33" s="76"/>
      <c r="C33" s="114"/>
      <c r="D33" s="40"/>
      <c r="E33" s="41"/>
      <c r="F33" s="42"/>
      <c r="G33" s="106">
        <f t="shared" si="1"/>
        <v>0</v>
      </c>
      <c r="H33" s="248"/>
      <c r="I33" s="43"/>
      <c r="J33" s="44"/>
      <c r="K33" s="45"/>
    </row>
    <row r="34" spans="1:11" s="29" customFormat="1" ht="22.5" customHeight="1">
      <c r="A34" s="243"/>
      <c r="B34" s="46"/>
      <c r="C34" s="115"/>
      <c r="D34" s="47"/>
      <c r="E34" s="48"/>
      <c r="F34" s="42"/>
      <c r="G34" s="106">
        <f t="shared" si="1"/>
        <v>0</v>
      </c>
      <c r="H34" s="249"/>
      <c r="I34" s="43"/>
      <c r="J34" s="44"/>
      <c r="K34" s="45"/>
    </row>
    <row r="35" spans="1:11" s="29" customFormat="1" ht="22.5" customHeight="1">
      <c r="A35" s="218">
        <v>5</v>
      </c>
      <c r="B35" s="105" t="str">
        <f>IF('PL33'!B15="","",'PL33'!B15)</f>
        <v>Nguyễn Minh Đức</v>
      </c>
      <c r="C35" s="109" t="str">
        <f>IF('PL33'!C15="","",'PL33'!C15)</f>
        <v>Cường</v>
      </c>
      <c r="D35" s="40"/>
      <c r="E35" s="41"/>
      <c r="F35" s="42"/>
      <c r="G35" s="106">
        <f t="shared" si="1"/>
        <v>0</v>
      </c>
      <c r="H35" s="247">
        <f>SUM(G35:G40)</f>
        <v>0</v>
      </c>
      <c r="I35" s="43"/>
      <c r="J35" s="44"/>
      <c r="K35" s="45"/>
    </row>
    <row r="36" spans="1:11" s="29" customFormat="1" ht="22.5" customHeight="1">
      <c r="A36" s="219"/>
      <c r="B36" s="75"/>
      <c r="C36" s="113"/>
      <c r="D36" s="47"/>
      <c r="E36" s="48"/>
      <c r="F36" s="42"/>
      <c r="G36" s="106">
        <f t="shared" si="1"/>
        <v>0</v>
      </c>
      <c r="H36" s="248"/>
      <c r="I36" s="43"/>
      <c r="J36" s="44"/>
      <c r="K36" s="45"/>
    </row>
    <row r="37" spans="1:11" s="29" customFormat="1" ht="22.5" customHeight="1">
      <c r="A37" s="219"/>
      <c r="B37" s="76"/>
      <c r="C37" s="114"/>
      <c r="D37" s="40"/>
      <c r="E37" s="41"/>
      <c r="F37" s="42"/>
      <c r="G37" s="106">
        <f t="shared" si="1"/>
        <v>0</v>
      </c>
      <c r="H37" s="248"/>
      <c r="I37" s="43"/>
      <c r="J37" s="44"/>
      <c r="K37" s="45"/>
    </row>
    <row r="38" spans="1:11" s="29" customFormat="1" ht="22.5" customHeight="1">
      <c r="A38" s="219"/>
      <c r="B38" s="76"/>
      <c r="C38" s="114"/>
      <c r="D38" s="40"/>
      <c r="E38" s="41"/>
      <c r="F38" s="42"/>
      <c r="G38" s="106">
        <f t="shared" si="1"/>
        <v>0</v>
      </c>
      <c r="H38" s="248"/>
      <c r="I38" s="43"/>
      <c r="J38" s="44"/>
      <c r="K38" s="45"/>
    </row>
    <row r="39" spans="1:11" s="29" customFormat="1" ht="22.5" customHeight="1">
      <c r="A39" s="219"/>
      <c r="B39" s="76"/>
      <c r="C39" s="114"/>
      <c r="D39" s="40"/>
      <c r="E39" s="41"/>
      <c r="F39" s="42"/>
      <c r="G39" s="106">
        <f t="shared" si="1"/>
        <v>0</v>
      </c>
      <c r="H39" s="248"/>
      <c r="I39" s="43"/>
      <c r="J39" s="44"/>
      <c r="K39" s="45"/>
    </row>
    <row r="40" spans="1:11" s="29" customFormat="1" ht="22.5" customHeight="1">
      <c r="A40" s="243"/>
      <c r="B40" s="46"/>
      <c r="C40" s="115"/>
      <c r="D40" s="47"/>
      <c r="E40" s="48"/>
      <c r="F40" s="42"/>
      <c r="G40" s="106">
        <f t="shared" si="1"/>
        <v>0</v>
      </c>
      <c r="H40" s="249"/>
      <c r="I40" s="43"/>
      <c r="J40" s="44"/>
      <c r="K40" s="45"/>
    </row>
    <row r="41" spans="1:11" s="29" customFormat="1" ht="22.5" customHeight="1">
      <c r="A41" s="218">
        <v>6</v>
      </c>
      <c r="B41" s="105" t="str">
        <f>IF('PL33'!B16="","",'PL33'!B16)</f>
        <v>Tạ Minh</v>
      </c>
      <c r="C41" s="109" t="str">
        <f>IF('PL33'!C16="","",'PL33'!C16)</f>
        <v xml:space="preserve">Cường </v>
      </c>
      <c r="D41" s="40"/>
      <c r="E41" s="41"/>
      <c r="F41" s="42"/>
      <c r="G41" s="106">
        <f t="shared" si="1"/>
        <v>0</v>
      </c>
      <c r="H41" s="247">
        <f>SUM(G41:G46)</f>
        <v>0</v>
      </c>
      <c r="I41" s="43"/>
      <c r="J41" s="44"/>
      <c r="K41" s="45"/>
    </row>
    <row r="42" spans="1:11" s="29" customFormat="1" ht="22.5" customHeight="1">
      <c r="A42" s="219"/>
      <c r="B42" s="75"/>
      <c r="C42" s="113"/>
      <c r="D42" s="47"/>
      <c r="E42" s="48"/>
      <c r="F42" s="42"/>
      <c r="G42" s="106">
        <f t="shared" si="1"/>
        <v>0</v>
      </c>
      <c r="H42" s="248"/>
      <c r="I42" s="43"/>
      <c r="J42" s="44"/>
      <c r="K42" s="45"/>
    </row>
    <row r="43" spans="1:11" s="29" customFormat="1" ht="22.5" customHeight="1">
      <c r="A43" s="219"/>
      <c r="B43" s="76"/>
      <c r="C43" s="114"/>
      <c r="D43" s="40"/>
      <c r="E43" s="41"/>
      <c r="F43" s="42"/>
      <c r="G43" s="106">
        <f t="shared" si="1"/>
        <v>0</v>
      </c>
      <c r="H43" s="248"/>
      <c r="I43" s="43"/>
      <c r="J43" s="44"/>
      <c r="K43" s="45"/>
    </row>
    <row r="44" spans="1:11" s="29" customFormat="1" ht="22.5" customHeight="1">
      <c r="A44" s="219"/>
      <c r="B44" s="76"/>
      <c r="C44" s="114"/>
      <c r="D44" s="40"/>
      <c r="E44" s="41"/>
      <c r="F44" s="42"/>
      <c r="G44" s="106">
        <f t="shared" si="1"/>
        <v>0</v>
      </c>
      <c r="H44" s="248"/>
      <c r="I44" s="43"/>
      <c r="J44" s="44"/>
      <c r="K44" s="45"/>
    </row>
    <row r="45" spans="1:11" s="29" customFormat="1" ht="22.5" customHeight="1">
      <c r="A45" s="219"/>
      <c r="B45" s="76"/>
      <c r="C45" s="114"/>
      <c r="D45" s="40"/>
      <c r="E45" s="41"/>
      <c r="F45" s="42"/>
      <c r="G45" s="106">
        <f t="shared" si="1"/>
        <v>0</v>
      </c>
      <c r="H45" s="248"/>
      <c r="I45" s="43"/>
      <c r="J45" s="44"/>
      <c r="K45" s="45"/>
    </row>
    <row r="46" spans="1:11" s="29" customFormat="1" ht="22.5" customHeight="1">
      <c r="A46" s="243"/>
      <c r="B46" s="46"/>
      <c r="C46" s="115"/>
      <c r="D46" s="47"/>
      <c r="E46" s="48"/>
      <c r="F46" s="42"/>
      <c r="G46" s="106">
        <f t="shared" si="1"/>
        <v>0</v>
      </c>
      <c r="H46" s="249"/>
      <c r="I46" s="43"/>
      <c r="J46" s="44"/>
      <c r="K46" s="45"/>
    </row>
    <row r="47" spans="1:11" s="29" customFormat="1" ht="22.5" customHeight="1">
      <c r="A47" s="218">
        <v>7</v>
      </c>
      <c r="B47" s="105" t="str">
        <f>IF('PL33'!B17="","",'PL33'!B17)</f>
        <v>Võ</v>
      </c>
      <c r="C47" s="109" t="str">
        <f>IF('PL33'!C17="","",'PL33'!C17)</f>
        <v xml:space="preserve">Cường </v>
      </c>
      <c r="D47" s="40"/>
      <c r="E47" s="41"/>
      <c r="F47" s="42"/>
      <c r="G47" s="106">
        <f t="shared" si="1"/>
        <v>0</v>
      </c>
      <c r="H47" s="247">
        <f>SUM(G47:G52)</f>
        <v>0</v>
      </c>
      <c r="I47" s="43"/>
      <c r="J47" s="44"/>
      <c r="K47" s="45"/>
    </row>
    <row r="48" spans="1:11" s="29" customFormat="1" ht="22.5" customHeight="1">
      <c r="A48" s="219"/>
      <c r="B48" s="75"/>
      <c r="C48" s="113"/>
      <c r="D48" s="47"/>
      <c r="E48" s="48"/>
      <c r="F48" s="42"/>
      <c r="G48" s="106">
        <f t="shared" si="1"/>
        <v>0</v>
      </c>
      <c r="H48" s="248"/>
      <c r="I48" s="43"/>
      <c r="J48" s="44"/>
      <c r="K48" s="45"/>
    </row>
    <row r="49" spans="1:11" s="29" customFormat="1" ht="22.5" customHeight="1">
      <c r="A49" s="219"/>
      <c r="B49" s="76"/>
      <c r="C49" s="114"/>
      <c r="D49" s="40"/>
      <c r="E49" s="41"/>
      <c r="F49" s="42"/>
      <c r="G49" s="106">
        <f t="shared" si="1"/>
        <v>0</v>
      </c>
      <c r="H49" s="248"/>
      <c r="I49" s="43"/>
      <c r="J49" s="44"/>
      <c r="K49" s="45"/>
    </row>
    <row r="50" spans="1:11" s="29" customFormat="1" ht="22.5" customHeight="1">
      <c r="A50" s="219"/>
      <c r="B50" s="76"/>
      <c r="C50" s="114"/>
      <c r="D50" s="40"/>
      <c r="E50" s="41"/>
      <c r="F50" s="42"/>
      <c r="G50" s="106">
        <f t="shared" si="1"/>
        <v>0</v>
      </c>
      <c r="H50" s="248"/>
      <c r="I50" s="43"/>
      <c r="J50" s="44"/>
      <c r="K50" s="45"/>
    </row>
    <row r="51" spans="1:11" s="29" customFormat="1" ht="22.5" customHeight="1">
      <c r="A51" s="219"/>
      <c r="B51" s="76"/>
      <c r="C51" s="114"/>
      <c r="D51" s="40"/>
      <c r="E51" s="41"/>
      <c r="F51" s="42"/>
      <c r="G51" s="106">
        <f t="shared" si="1"/>
        <v>0</v>
      </c>
      <c r="H51" s="248"/>
      <c r="I51" s="43"/>
      <c r="J51" s="44"/>
      <c r="K51" s="45"/>
    </row>
    <row r="52" spans="1:11" s="29" customFormat="1" ht="22.5" customHeight="1">
      <c r="A52" s="243"/>
      <c r="B52" s="46"/>
      <c r="C52" s="115"/>
      <c r="D52" s="47"/>
      <c r="E52" s="48"/>
      <c r="F52" s="42"/>
      <c r="G52" s="106">
        <f t="shared" si="1"/>
        <v>0</v>
      </c>
      <c r="H52" s="249"/>
      <c r="I52" s="43"/>
      <c r="J52" s="44"/>
      <c r="K52" s="45"/>
    </row>
    <row r="53" spans="1:11" s="29" customFormat="1" ht="22.5" customHeight="1">
      <c r="A53" s="218">
        <v>8</v>
      </c>
      <c r="B53" s="105" t="str">
        <f>IF('PL33'!B18="","",'PL33'!B18)</f>
        <v xml:space="preserve">Nguyễn Thùy </v>
      </c>
      <c r="C53" s="109" t="str">
        <f>IF('PL33'!C18="","",'PL33'!C18)</f>
        <v>Dương</v>
      </c>
      <c r="D53" s="40"/>
      <c r="E53" s="41"/>
      <c r="F53" s="42"/>
      <c r="G53" s="106">
        <f t="shared" si="1"/>
        <v>0</v>
      </c>
      <c r="H53" s="247">
        <f>SUM(G53:G58)</f>
        <v>0</v>
      </c>
      <c r="I53" s="43"/>
      <c r="J53" s="44"/>
      <c r="K53" s="45"/>
    </row>
    <row r="54" spans="1:11" s="29" customFormat="1" ht="22.5" customHeight="1">
      <c r="A54" s="219"/>
      <c r="B54" s="75"/>
      <c r="C54" s="113"/>
      <c r="D54" s="47"/>
      <c r="E54" s="48"/>
      <c r="F54" s="42"/>
      <c r="G54" s="106">
        <f t="shared" si="1"/>
        <v>0</v>
      </c>
      <c r="H54" s="248"/>
      <c r="I54" s="43"/>
      <c r="J54" s="44"/>
      <c r="K54" s="45"/>
    </row>
    <row r="55" spans="1:11" s="29" customFormat="1" ht="22.5" customHeight="1">
      <c r="A55" s="219"/>
      <c r="B55" s="76"/>
      <c r="C55" s="114"/>
      <c r="D55" s="40"/>
      <c r="E55" s="41"/>
      <c r="F55" s="42"/>
      <c r="G55" s="106">
        <f t="shared" si="1"/>
        <v>0</v>
      </c>
      <c r="H55" s="248"/>
      <c r="I55" s="43"/>
      <c r="J55" s="44"/>
      <c r="K55" s="45"/>
    </row>
    <row r="56" spans="1:11" s="29" customFormat="1" ht="22.5" customHeight="1">
      <c r="A56" s="219"/>
      <c r="B56" s="76"/>
      <c r="C56" s="114"/>
      <c r="D56" s="40"/>
      <c r="E56" s="41"/>
      <c r="F56" s="42"/>
      <c r="G56" s="106">
        <f t="shared" si="1"/>
        <v>0</v>
      </c>
      <c r="H56" s="248"/>
      <c r="I56" s="43"/>
      <c r="J56" s="44"/>
      <c r="K56" s="45"/>
    </row>
    <row r="57" spans="1:11" s="29" customFormat="1" ht="22.5" customHeight="1">
      <c r="A57" s="219"/>
      <c r="B57" s="76"/>
      <c r="C57" s="114"/>
      <c r="D57" s="40"/>
      <c r="E57" s="41"/>
      <c r="F57" s="42"/>
      <c r="G57" s="106">
        <f t="shared" si="1"/>
        <v>0</v>
      </c>
      <c r="H57" s="248"/>
      <c r="I57" s="43"/>
      <c r="J57" s="44"/>
      <c r="K57" s="45"/>
    </row>
    <row r="58" spans="1:11" s="29" customFormat="1" ht="22.5" customHeight="1">
      <c r="A58" s="243"/>
      <c r="B58" s="46"/>
      <c r="C58" s="115"/>
      <c r="D58" s="47"/>
      <c r="E58" s="48"/>
      <c r="F58" s="42"/>
      <c r="G58" s="106">
        <f t="shared" si="1"/>
        <v>0</v>
      </c>
      <c r="H58" s="249"/>
      <c r="I58" s="43"/>
      <c r="J58" s="44"/>
      <c r="K58" s="45"/>
    </row>
    <row r="59" spans="1:11" s="29" customFormat="1" ht="22.5" customHeight="1">
      <c r="A59" s="218">
        <v>9</v>
      </c>
      <c r="B59" s="105" t="str">
        <f>IF('PL33'!B19="","",'PL33'!B19)</f>
        <v>Lê Tiến</v>
      </c>
      <c r="C59" s="109" t="str">
        <f>IF('PL33'!C19="","",'PL33'!C19)</f>
        <v xml:space="preserve">Đạt </v>
      </c>
      <c r="D59" s="40"/>
      <c r="E59" s="41"/>
      <c r="F59" s="42"/>
      <c r="G59" s="106">
        <f t="shared" si="1"/>
        <v>0</v>
      </c>
      <c r="H59" s="247">
        <f>SUM(G59:G64)</f>
        <v>0</v>
      </c>
      <c r="I59" s="43"/>
      <c r="J59" s="44"/>
      <c r="K59" s="45"/>
    </row>
    <row r="60" spans="1:11" s="29" customFormat="1" ht="22.5" customHeight="1">
      <c r="A60" s="219"/>
      <c r="B60" s="75"/>
      <c r="C60" s="113"/>
      <c r="D60" s="47"/>
      <c r="E60" s="48"/>
      <c r="F60" s="42"/>
      <c r="G60" s="106">
        <f t="shared" si="1"/>
        <v>0</v>
      </c>
      <c r="H60" s="248"/>
      <c r="I60" s="43"/>
      <c r="J60" s="44"/>
      <c r="K60" s="45"/>
    </row>
    <row r="61" spans="1:11" s="29" customFormat="1" ht="22.5" customHeight="1">
      <c r="A61" s="219"/>
      <c r="B61" s="76"/>
      <c r="C61" s="114"/>
      <c r="D61" s="40"/>
      <c r="E61" s="41"/>
      <c r="F61" s="42"/>
      <c r="G61" s="106">
        <f t="shared" si="1"/>
        <v>0</v>
      </c>
      <c r="H61" s="248"/>
      <c r="I61" s="43"/>
      <c r="J61" s="44"/>
      <c r="K61" s="45"/>
    </row>
    <row r="62" spans="1:11" s="29" customFormat="1" ht="22.5" customHeight="1">
      <c r="A62" s="219"/>
      <c r="B62" s="76"/>
      <c r="C62" s="114"/>
      <c r="D62" s="40"/>
      <c r="E62" s="41"/>
      <c r="F62" s="42"/>
      <c r="G62" s="106">
        <f t="shared" si="1"/>
        <v>0</v>
      </c>
      <c r="H62" s="248"/>
      <c r="I62" s="43"/>
      <c r="J62" s="44"/>
      <c r="K62" s="45"/>
    </row>
    <row r="63" spans="1:11" s="29" customFormat="1" ht="22.5" customHeight="1">
      <c r="A63" s="219"/>
      <c r="B63" s="76"/>
      <c r="C63" s="114"/>
      <c r="D63" s="40"/>
      <c r="E63" s="41"/>
      <c r="F63" s="42"/>
      <c r="G63" s="106">
        <f t="shared" si="1"/>
        <v>0</v>
      </c>
      <c r="H63" s="248"/>
      <c r="I63" s="43"/>
      <c r="J63" s="44"/>
      <c r="K63" s="45"/>
    </row>
    <row r="64" spans="1:11" s="29" customFormat="1" ht="22.5" customHeight="1">
      <c r="A64" s="243"/>
      <c r="B64" s="46"/>
      <c r="C64" s="115"/>
      <c r="D64" s="47"/>
      <c r="E64" s="48"/>
      <c r="F64" s="42"/>
      <c r="G64" s="106">
        <f t="shared" si="1"/>
        <v>0</v>
      </c>
      <c r="H64" s="249"/>
      <c r="I64" s="43"/>
      <c r="J64" s="44"/>
      <c r="K64" s="45"/>
    </row>
    <row r="65" spans="1:11" s="29" customFormat="1" ht="22.5" customHeight="1">
      <c r="A65" s="218">
        <v>10</v>
      </c>
      <c r="B65" s="105" t="str">
        <f>IF('PL33'!B20="","",'PL33'!B20)</f>
        <v>Nguyễn Hồng</v>
      </c>
      <c r="C65" s="109" t="str">
        <f>IF('PL33'!C20="","",'PL33'!C20)</f>
        <v xml:space="preserve">Đức </v>
      </c>
      <c r="D65" s="40"/>
      <c r="E65" s="41"/>
      <c r="F65" s="42"/>
      <c r="G65" s="106">
        <f t="shared" si="1"/>
        <v>0</v>
      </c>
      <c r="H65" s="247">
        <f>SUM(G65:G70)</f>
        <v>0</v>
      </c>
      <c r="I65" s="43"/>
      <c r="J65" s="44"/>
      <c r="K65" s="45"/>
    </row>
    <row r="66" spans="1:11" s="29" customFormat="1" ht="22.5" customHeight="1">
      <c r="A66" s="219"/>
      <c r="B66" s="75"/>
      <c r="C66" s="113"/>
      <c r="D66" s="47"/>
      <c r="E66" s="48"/>
      <c r="F66" s="42"/>
      <c r="G66" s="106">
        <f t="shared" si="1"/>
        <v>0</v>
      </c>
      <c r="H66" s="248"/>
      <c r="I66" s="43"/>
      <c r="J66" s="44"/>
      <c r="K66" s="45"/>
    </row>
    <row r="67" spans="1:11" s="29" customFormat="1" ht="22.5" customHeight="1">
      <c r="A67" s="219"/>
      <c r="B67" s="76"/>
      <c r="C67" s="114"/>
      <c r="D67" s="40"/>
      <c r="E67" s="41"/>
      <c r="F67" s="42"/>
      <c r="G67" s="106">
        <f t="shared" si="1"/>
        <v>0</v>
      </c>
      <c r="H67" s="248"/>
      <c r="I67" s="43"/>
      <c r="J67" s="44"/>
      <c r="K67" s="45"/>
    </row>
    <row r="68" spans="1:11" s="29" customFormat="1" ht="22.5" customHeight="1">
      <c r="A68" s="219"/>
      <c r="B68" s="76"/>
      <c r="C68" s="114"/>
      <c r="D68" s="40"/>
      <c r="E68" s="41"/>
      <c r="F68" s="42"/>
      <c r="G68" s="106">
        <f t="shared" si="1"/>
        <v>0</v>
      </c>
      <c r="H68" s="248"/>
      <c r="I68" s="43"/>
      <c r="J68" s="44"/>
      <c r="K68" s="45"/>
    </row>
    <row r="69" spans="1:11" s="29" customFormat="1" ht="22.5" customHeight="1">
      <c r="A69" s="219"/>
      <c r="B69" s="76"/>
      <c r="C69" s="114"/>
      <c r="D69" s="40"/>
      <c r="E69" s="41"/>
      <c r="F69" s="42"/>
      <c r="G69" s="106">
        <f t="shared" si="1"/>
        <v>0</v>
      </c>
      <c r="H69" s="248"/>
      <c r="I69" s="43"/>
      <c r="J69" s="44"/>
      <c r="K69" s="45"/>
    </row>
    <row r="70" spans="1:11" s="29" customFormat="1" ht="22.5" customHeight="1">
      <c r="A70" s="243"/>
      <c r="B70" s="46"/>
      <c r="C70" s="115"/>
      <c r="D70" s="47"/>
      <c r="E70" s="48"/>
      <c r="F70" s="42"/>
      <c r="G70" s="106">
        <f t="shared" si="1"/>
        <v>0</v>
      </c>
      <c r="H70" s="249"/>
      <c r="I70" s="43"/>
      <c r="J70" s="44"/>
      <c r="K70" s="45"/>
    </row>
    <row r="71" spans="1:11" s="29" customFormat="1" ht="22.5" customHeight="1">
      <c r="A71" s="218">
        <v>11</v>
      </c>
      <c r="B71" s="105" t="str">
        <f>IF('PL33'!B21="","",'PL33'!B21)</f>
        <v>Nguyễn Minh</v>
      </c>
      <c r="C71" s="109" t="str">
        <f>IF('PL33'!C21="","",'PL33'!C21)</f>
        <v>Đức(A)</v>
      </c>
      <c r="D71" s="40"/>
      <c r="E71" s="41"/>
      <c r="F71" s="42"/>
      <c r="G71" s="106">
        <f t="shared" si="1"/>
        <v>0</v>
      </c>
      <c r="H71" s="247">
        <f>SUM(G71:G76)</f>
        <v>0</v>
      </c>
      <c r="I71" s="43"/>
      <c r="J71" s="44"/>
      <c r="K71" s="45"/>
    </row>
    <row r="72" spans="1:11" s="29" customFormat="1" ht="22.5" customHeight="1">
      <c r="A72" s="219"/>
      <c r="B72" s="75"/>
      <c r="C72" s="113"/>
      <c r="D72" s="47"/>
      <c r="E72" s="48"/>
      <c r="F72" s="42"/>
      <c r="G72" s="106">
        <f t="shared" si="1"/>
        <v>0</v>
      </c>
      <c r="H72" s="248"/>
      <c r="I72" s="43"/>
      <c r="J72" s="44"/>
      <c r="K72" s="45"/>
    </row>
    <row r="73" spans="1:11" s="29" customFormat="1" ht="22.5" customHeight="1">
      <c r="A73" s="219"/>
      <c r="B73" s="76"/>
      <c r="C73" s="114"/>
      <c r="D73" s="40"/>
      <c r="E73" s="41"/>
      <c r="F73" s="42"/>
      <c r="G73" s="106">
        <f t="shared" si="1"/>
        <v>0</v>
      </c>
      <c r="H73" s="248"/>
      <c r="I73" s="43"/>
      <c r="J73" s="44"/>
      <c r="K73" s="45"/>
    </row>
    <row r="74" spans="1:11" s="29" customFormat="1" ht="22.5" customHeight="1">
      <c r="A74" s="219"/>
      <c r="B74" s="76"/>
      <c r="C74" s="114"/>
      <c r="D74" s="40"/>
      <c r="E74" s="41"/>
      <c r="F74" s="42"/>
      <c r="G74" s="106">
        <f t="shared" si="1"/>
        <v>0</v>
      </c>
      <c r="H74" s="248"/>
      <c r="I74" s="43"/>
      <c r="J74" s="44"/>
      <c r="K74" s="45"/>
    </row>
    <row r="75" spans="1:11" s="29" customFormat="1" ht="22.5" customHeight="1">
      <c r="A75" s="219"/>
      <c r="B75" s="76"/>
      <c r="C75" s="114"/>
      <c r="D75" s="40"/>
      <c r="E75" s="41"/>
      <c r="F75" s="42"/>
      <c r="G75" s="106">
        <f t="shared" si="1"/>
        <v>0</v>
      </c>
      <c r="H75" s="248"/>
      <c r="I75" s="43"/>
      <c r="J75" s="44"/>
      <c r="K75" s="45"/>
    </row>
    <row r="76" spans="1:11" s="29" customFormat="1" ht="22.5" customHeight="1">
      <c r="A76" s="243"/>
      <c r="B76" s="46"/>
      <c r="C76" s="115"/>
      <c r="D76" s="47"/>
      <c r="E76" s="48"/>
      <c r="F76" s="42"/>
      <c r="G76" s="106">
        <f t="shared" si="1"/>
        <v>0</v>
      </c>
      <c r="H76" s="249"/>
      <c r="I76" s="43"/>
      <c r="J76" s="44"/>
      <c r="K76" s="45"/>
    </row>
    <row r="77" spans="1:11" s="29" customFormat="1" ht="22.5" customHeight="1">
      <c r="A77" s="218">
        <v>12</v>
      </c>
      <c r="B77" s="105" t="str">
        <f>IF('PL33'!B22="","",'PL33'!B22)</f>
        <v>Nguyễn Minh</v>
      </c>
      <c r="C77" s="109" t="str">
        <f>IF('PL33'!C22="","",'PL33'!C22)</f>
        <v>Đức(B)</v>
      </c>
      <c r="D77" s="40"/>
      <c r="E77" s="41"/>
      <c r="F77" s="42"/>
      <c r="G77" s="106">
        <f t="shared" si="1"/>
        <v>0</v>
      </c>
      <c r="H77" s="247">
        <f>SUM(G77:G82)</f>
        <v>0</v>
      </c>
      <c r="I77" s="43"/>
      <c r="J77" s="44"/>
      <c r="K77" s="45"/>
    </row>
    <row r="78" spans="1:11" s="29" customFormat="1" ht="22.5" customHeight="1">
      <c r="A78" s="219"/>
      <c r="B78" s="75"/>
      <c r="C78" s="113"/>
      <c r="D78" s="47"/>
      <c r="E78" s="48"/>
      <c r="F78" s="42"/>
      <c r="G78" s="106">
        <f t="shared" si="1"/>
        <v>0</v>
      </c>
      <c r="H78" s="248"/>
      <c r="I78" s="43"/>
      <c r="J78" s="44"/>
      <c r="K78" s="45"/>
    </row>
    <row r="79" spans="1:11" s="29" customFormat="1" ht="22.5" customHeight="1">
      <c r="A79" s="219"/>
      <c r="B79" s="76"/>
      <c r="C79" s="114"/>
      <c r="D79" s="40"/>
      <c r="E79" s="41"/>
      <c r="F79" s="42"/>
      <c r="G79" s="106">
        <f t="shared" si="1"/>
        <v>0</v>
      </c>
      <c r="H79" s="248"/>
      <c r="I79" s="43"/>
      <c r="J79" s="44"/>
      <c r="K79" s="45"/>
    </row>
    <row r="80" spans="1:11" s="29" customFormat="1" ht="22.5" customHeight="1">
      <c r="A80" s="219"/>
      <c r="B80" s="76"/>
      <c r="C80" s="114"/>
      <c r="D80" s="40"/>
      <c r="E80" s="41"/>
      <c r="F80" s="42"/>
      <c r="G80" s="106">
        <f t="shared" si="1"/>
        <v>0</v>
      </c>
      <c r="H80" s="248"/>
      <c r="I80" s="43"/>
      <c r="J80" s="44"/>
      <c r="K80" s="45"/>
    </row>
    <row r="81" spans="1:11" s="29" customFormat="1" ht="22.5" customHeight="1">
      <c r="A81" s="219"/>
      <c r="B81" s="76"/>
      <c r="C81" s="114"/>
      <c r="D81" s="40"/>
      <c r="E81" s="41"/>
      <c r="F81" s="42"/>
      <c r="G81" s="106">
        <f t="shared" si="1"/>
        <v>0</v>
      </c>
      <c r="H81" s="248"/>
      <c r="I81" s="43"/>
      <c r="J81" s="44"/>
      <c r="K81" s="45"/>
    </row>
    <row r="82" spans="1:11" s="29" customFormat="1" ht="22.5" customHeight="1">
      <c r="A82" s="243"/>
      <c r="B82" s="46"/>
      <c r="C82" s="115"/>
      <c r="D82" s="47"/>
      <c r="E82" s="48"/>
      <c r="F82" s="42"/>
      <c r="G82" s="106">
        <f t="shared" ref="G82:G145" si="2">IF(OR(E82="",F82=""),0,ROUND((F82*4)/E82,1))</f>
        <v>0</v>
      </c>
      <c r="H82" s="249"/>
      <c r="I82" s="43"/>
      <c r="J82" s="44"/>
      <c r="K82" s="45"/>
    </row>
    <row r="83" spans="1:11" s="29" customFormat="1" ht="22.5" customHeight="1">
      <c r="A83" s="218">
        <v>13</v>
      </c>
      <c r="B83" s="105" t="str">
        <f>IF('PL33'!B23="","",'PL33'!B23)</f>
        <v xml:space="preserve">Nguyễn Thị Ngọc </v>
      </c>
      <c r="C83" s="109" t="str">
        <f>IF('PL33'!C23="","",'PL33'!C23)</f>
        <v xml:space="preserve">Hiền </v>
      </c>
      <c r="D83" s="40"/>
      <c r="E83" s="41"/>
      <c r="F83" s="42"/>
      <c r="G83" s="106">
        <f t="shared" si="2"/>
        <v>0</v>
      </c>
      <c r="H83" s="247">
        <f>SUM(G83:G88)</f>
        <v>0</v>
      </c>
      <c r="I83" s="43"/>
      <c r="J83" s="44"/>
      <c r="K83" s="45"/>
    </row>
    <row r="84" spans="1:11" s="29" customFormat="1" ht="22.5" customHeight="1">
      <c r="A84" s="219"/>
      <c r="B84" s="75"/>
      <c r="C84" s="113"/>
      <c r="D84" s="47"/>
      <c r="E84" s="48"/>
      <c r="F84" s="42"/>
      <c r="G84" s="106">
        <f t="shared" si="2"/>
        <v>0</v>
      </c>
      <c r="H84" s="248"/>
      <c r="I84" s="43"/>
      <c r="J84" s="44"/>
      <c r="K84" s="45"/>
    </row>
    <row r="85" spans="1:11" s="29" customFormat="1" ht="22.5" customHeight="1">
      <c r="A85" s="219"/>
      <c r="B85" s="76"/>
      <c r="C85" s="114"/>
      <c r="D85" s="40"/>
      <c r="E85" s="41"/>
      <c r="F85" s="42"/>
      <c r="G85" s="106">
        <f t="shared" si="2"/>
        <v>0</v>
      </c>
      <c r="H85" s="248"/>
      <c r="I85" s="43"/>
      <c r="J85" s="44"/>
      <c r="K85" s="45"/>
    </row>
    <row r="86" spans="1:11" s="29" customFormat="1" ht="22.5" customHeight="1">
      <c r="A86" s="219"/>
      <c r="B86" s="76"/>
      <c r="C86" s="114"/>
      <c r="D86" s="40"/>
      <c r="E86" s="41"/>
      <c r="F86" s="42"/>
      <c r="G86" s="106">
        <f t="shared" si="2"/>
        <v>0</v>
      </c>
      <c r="H86" s="248"/>
      <c r="I86" s="43"/>
      <c r="J86" s="44"/>
      <c r="K86" s="45"/>
    </row>
    <row r="87" spans="1:11" s="29" customFormat="1" ht="22.5" customHeight="1">
      <c r="A87" s="219"/>
      <c r="B87" s="76"/>
      <c r="C87" s="114"/>
      <c r="D87" s="40"/>
      <c r="E87" s="41"/>
      <c r="F87" s="42"/>
      <c r="G87" s="106">
        <f t="shared" si="2"/>
        <v>0</v>
      </c>
      <c r="H87" s="248"/>
      <c r="I87" s="43"/>
      <c r="J87" s="44"/>
      <c r="K87" s="45"/>
    </row>
    <row r="88" spans="1:11" s="29" customFormat="1" ht="22.5" customHeight="1">
      <c r="A88" s="243"/>
      <c r="B88" s="46"/>
      <c r="C88" s="115"/>
      <c r="D88" s="47"/>
      <c r="E88" s="48"/>
      <c r="F88" s="42"/>
      <c r="G88" s="106">
        <f t="shared" si="2"/>
        <v>0</v>
      </c>
      <c r="H88" s="249"/>
      <c r="I88" s="43"/>
      <c r="J88" s="44"/>
      <c r="K88" s="45"/>
    </row>
    <row r="89" spans="1:11" s="29" customFormat="1" ht="22.5" customHeight="1">
      <c r="A89" s="218">
        <v>14</v>
      </c>
      <c r="B89" s="105" t="str">
        <f>IF('PL33'!B24="","",'PL33'!B24)</f>
        <v>Trần Trung</v>
      </c>
      <c r="C89" s="109" t="str">
        <f>IF('PL33'!C24="","",'PL33'!C24)</f>
        <v>Hiếu</v>
      </c>
      <c r="D89" s="40"/>
      <c r="E89" s="41"/>
      <c r="F89" s="42"/>
      <c r="G89" s="106">
        <f t="shared" si="2"/>
        <v>0</v>
      </c>
      <c r="H89" s="247">
        <f>SUM(G89:G94)</f>
        <v>0</v>
      </c>
      <c r="I89" s="43"/>
      <c r="J89" s="44"/>
      <c r="K89" s="45"/>
    </row>
    <row r="90" spans="1:11" s="29" customFormat="1" ht="22.5" customHeight="1">
      <c r="A90" s="219"/>
      <c r="B90" s="75"/>
      <c r="C90" s="113"/>
      <c r="D90" s="47"/>
      <c r="E90" s="48"/>
      <c r="F90" s="42"/>
      <c r="G90" s="106">
        <f t="shared" si="2"/>
        <v>0</v>
      </c>
      <c r="H90" s="248"/>
      <c r="I90" s="43"/>
      <c r="J90" s="44"/>
      <c r="K90" s="45"/>
    </row>
    <row r="91" spans="1:11" s="29" customFormat="1" ht="22.5" customHeight="1">
      <c r="A91" s="219"/>
      <c r="B91" s="76"/>
      <c r="C91" s="114"/>
      <c r="D91" s="40"/>
      <c r="E91" s="41"/>
      <c r="F91" s="42"/>
      <c r="G91" s="106">
        <f t="shared" si="2"/>
        <v>0</v>
      </c>
      <c r="H91" s="248"/>
      <c r="I91" s="43"/>
      <c r="J91" s="44"/>
      <c r="K91" s="45"/>
    </row>
    <row r="92" spans="1:11" s="29" customFormat="1" ht="22.5" customHeight="1">
      <c r="A92" s="219"/>
      <c r="B92" s="76"/>
      <c r="C92" s="114"/>
      <c r="D92" s="40"/>
      <c r="E92" s="41"/>
      <c r="F92" s="42"/>
      <c r="G92" s="106">
        <f t="shared" si="2"/>
        <v>0</v>
      </c>
      <c r="H92" s="248"/>
      <c r="I92" s="43"/>
      <c r="J92" s="44"/>
      <c r="K92" s="45"/>
    </row>
    <row r="93" spans="1:11" s="29" customFormat="1" ht="22.5" customHeight="1">
      <c r="A93" s="219"/>
      <c r="B93" s="76"/>
      <c r="C93" s="114"/>
      <c r="D93" s="40"/>
      <c r="E93" s="41"/>
      <c r="F93" s="42"/>
      <c r="G93" s="106">
        <f t="shared" si="2"/>
        <v>0</v>
      </c>
      <c r="H93" s="248"/>
      <c r="I93" s="43"/>
      <c r="J93" s="44"/>
      <c r="K93" s="45"/>
    </row>
    <row r="94" spans="1:11" s="29" customFormat="1" ht="22.5" customHeight="1">
      <c r="A94" s="243"/>
      <c r="B94" s="46"/>
      <c r="C94" s="115"/>
      <c r="D94" s="47"/>
      <c r="E94" s="48"/>
      <c r="F94" s="42"/>
      <c r="G94" s="106">
        <f t="shared" si="2"/>
        <v>0</v>
      </c>
      <c r="H94" s="249"/>
      <c r="I94" s="43"/>
      <c r="J94" s="44"/>
      <c r="K94" s="45"/>
    </row>
    <row r="95" spans="1:11" s="29" customFormat="1" ht="22.5" customHeight="1">
      <c r="A95" s="218">
        <v>15</v>
      </c>
      <c r="B95" s="105" t="str">
        <f>IF('PL33'!B25="","",'PL33'!B25)</f>
        <v xml:space="preserve">Mạnh Lê </v>
      </c>
      <c r="C95" s="109" t="str">
        <f>IF('PL33'!C25="","",'PL33'!C25)</f>
        <v xml:space="preserve">Hoàn </v>
      </c>
      <c r="D95" s="40"/>
      <c r="E95" s="41"/>
      <c r="F95" s="42"/>
      <c r="G95" s="106">
        <f t="shared" si="2"/>
        <v>0</v>
      </c>
      <c r="H95" s="247">
        <f>SUM(G95:G100)</f>
        <v>0</v>
      </c>
      <c r="I95" s="43"/>
      <c r="J95" s="44"/>
      <c r="K95" s="45"/>
    </row>
    <row r="96" spans="1:11" s="29" customFormat="1" ht="22.5" customHeight="1">
      <c r="A96" s="219"/>
      <c r="B96" s="75"/>
      <c r="C96" s="113"/>
      <c r="D96" s="47"/>
      <c r="E96" s="48"/>
      <c r="F96" s="42"/>
      <c r="G96" s="106">
        <f t="shared" si="2"/>
        <v>0</v>
      </c>
      <c r="H96" s="248"/>
      <c r="I96" s="43"/>
      <c r="J96" s="44"/>
      <c r="K96" s="45"/>
    </row>
    <row r="97" spans="1:11" s="29" customFormat="1" ht="22.5" customHeight="1">
      <c r="A97" s="219"/>
      <c r="B97" s="76"/>
      <c r="C97" s="114"/>
      <c r="D97" s="40"/>
      <c r="E97" s="41"/>
      <c r="F97" s="42"/>
      <c r="G97" s="106">
        <f t="shared" si="2"/>
        <v>0</v>
      </c>
      <c r="H97" s="248"/>
      <c r="I97" s="43"/>
      <c r="J97" s="44"/>
      <c r="K97" s="45"/>
    </row>
    <row r="98" spans="1:11" s="29" customFormat="1" ht="22.5" customHeight="1">
      <c r="A98" s="219"/>
      <c r="B98" s="76"/>
      <c r="C98" s="114"/>
      <c r="D98" s="40"/>
      <c r="E98" s="41"/>
      <c r="F98" s="42"/>
      <c r="G98" s="106">
        <f t="shared" si="2"/>
        <v>0</v>
      </c>
      <c r="H98" s="248"/>
      <c r="I98" s="43"/>
      <c r="J98" s="44"/>
      <c r="K98" s="45"/>
    </row>
    <row r="99" spans="1:11" s="29" customFormat="1" ht="22.5" customHeight="1">
      <c r="A99" s="219"/>
      <c r="B99" s="76"/>
      <c r="C99" s="114"/>
      <c r="D99" s="40"/>
      <c r="E99" s="41"/>
      <c r="F99" s="42"/>
      <c r="G99" s="106">
        <f t="shared" si="2"/>
        <v>0</v>
      </c>
      <c r="H99" s="248"/>
      <c r="I99" s="43"/>
      <c r="J99" s="44"/>
      <c r="K99" s="45"/>
    </row>
    <row r="100" spans="1:11" s="29" customFormat="1" ht="22.5" customHeight="1">
      <c r="A100" s="243"/>
      <c r="B100" s="46"/>
      <c r="C100" s="115"/>
      <c r="D100" s="47"/>
      <c r="E100" s="48"/>
      <c r="F100" s="42"/>
      <c r="G100" s="106">
        <f t="shared" si="2"/>
        <v>0</v>
      </c>
      <c r="H100" s="249"/>
      <c r="I100" s="43"/>
      <c r="J100" s="44"/>
      <c r="K100" s="45"/>
    </row>
    <row r="101" spans="1:11" s="29" customFormat="1" ht="22.5" customHeight="1">
      <c r="A101" s="218">
        <v>16</v>
      </c>
      <c r="B101" s="105" t="str">
        <f>IF('PL33'!B26="","",'PL33'!B26)</f>
        <v>Lê Thế</v>
      </c>
      <c r="C101" s="109" t="str">
        <f>IF('PL33'!C26="","",'PL33'!C26)</f>
        <v xml:space="preserve">Huân </v>
      </c>
      <c r="D101" s="40"/>
      <c r="E101" s="41"/>
      <c r="F101" s="42"/>
      <c r="G101" s="106">
        <f t="shared" si="2"/>
        <v>0</v>
      </c>
      <c r="H101" s="247">
        <f>SUM(G101:G106)</f>
        <v>0</v>
      </c>
      <c r="I101" s="43"/>
      <c r="J101" s="44"/>
      <c r="K101" s="45"/>
    </row>
    <row r="102" spans="1:11" s="29" customFormat="1" ht="22.5" customHeight="1">
      <c r="A102" s="219"/>
      <c r="B102" s="75"/>
      <c r="C102" s="113"/>
      <c r="D102" s="47"/>
      <c r="E102" s="48"/>
      <c r="F102" s="42"/>
      <c r="G102" s="106">
        <f t="shared" si="2"/>
        <v>0</v>
      </c>
      <c r="H102" s="248"/>
      <c r="I102" s="43"/>
      <c r="J102" s="44"/>
      <c r="K102" s="45"/>
    </row>
    <row r="103" spans="1:11" s="29" customFormat="1" ht="22.5" customHeight="1">
      <c r="A103" s="219"/>
      <c r="B103" s="76"/>
      <c r="C103" s="114"/>
      <c r="D103" s="40"/>
      <c r="E103" s="41"/>
      <c r="F103" s="42"/>
      <c r="G103" s="106">
        <f t="shared" si="2"/>
        <v>0</v>
      </c>
      <c r="H103" s="248"/>
      <c r="I103" s="43"/>
      <c r="J103" s="44"/>
      <c r="K103" s="45"/>
    </row>
    <row r="104" spans="1:11" s="29" customFormat="1" ht="22.5" customHeight="1">
      <c r="A104" s="219"/>
      <c r="B104" s="76"/>
      <c r="C104" s="114"/>
      <c r="D104" s="40"/>
      <c r="E104" s="41"/>
      <c r="F104" s="42"/>
      <c r="G104" s="106">
        <f t="shared" si="2"/>
        <v>0</v>
      </c>
      <c r="H104" s="248"/>
      <c r="I104" s="43"/>
      <c r="J104" s="44"/>
      <c r="K104" s="45"/>
    </row>
    <row r="105" spans="1:11" s="29" customFormat="1" ht="22.5" customHeight="1">
      <c r="A105" s="219"/>
      <c r="B105" s="76"/>
      <c r="C105" s="114"/>
      <c r="D105" s="40"/>
      <c r="E105" s="41"/>
      <c r="F105" s="42"/>
      <c r="G105" s="106">
        <f t="shared" si="2"/>
        <v>0</v>
      </c>
      <c r="H105" s="248"/>
      <c r="I105" s="43"/>
      <c r="J105" s="44"/>
      <c r="K105" s="45"/>
    </row>
    <row r="106" spans="1:11" s="29" customFormat="1" ht="22.5" customHeight="1">
      <c r="A106" s="243"/>
      <c r="B106" s="46"/>
      <c r="C106" s="115"/>
      <c r="D106" s="47"/>
      <c r="E106" s="48"/>
      <c r="F106" s="42"/>
      <c r="G106" s="106">
        <f t="shared" si="2"/>
        <v>0</v>
      </c>
      <c r="H106" s="249"/>
      <c r="I106" s="43"/>
      <c r="J106" s="44"/>
      <c r="K106" s="45"/>
    </row>
    <row r="107" spans="1:11" s="29" customFormat="1" ht="22.5" customHeight="1">
      <c r="A107" s="218">
        <v>17</v>
      </c>
      <c r="B107" s="105" t="str">
        <f>IF('PL33'!B27="","",'PL33'!B27)</f>
        <v>Tăng Cẩm</v>
      </c>
      <c r="C107" s="109" t="str">
        <f>IF('PL33'!C27="","",'PL33'!C27)</f>
        <v>Huê</v>
      </c>
      <c r="D107" s="40"/>
      <c r="E107" s="41"/>
      <c r="F107" s="42"/>
      <c r="G107" s="106">
        <f t="shared" si="2"/>
        <v>0</v>
      </c>
      <c r="H107" s="247">
        <f>SUM(G107:G112)</f>
        <v>0</v>
      </c>
      <c r="I107" s="43"/>
      <c r="J107" s="44"/>
      <c r="K107" s="45"/>
    </row>
    <row r="108" spans="1:11" s="29" customFormat="1" ht="22.5" customHeight="1">
      <c r="A108" s="219"/>
      <c r="B108" s="75"/>
      <c r="C108" s="113"/>
      <c r="D108" s="47"/>
      <c r="E108" s="48"/>
      <c r="F108" s="42"/>
      <c r="G108" s="106">
        <f t="shared" si="2"/>
        <v>0</v>
      </c>
      <c r="H108" s="248"/>
      <c r="I108" s="43"/>
      <c r="J108" s="44"/>
      <c r="K108" s="45"/>
    </row>
    <row r="109" spans="1:11" s="29" customFormat="1" ht="22.5" customHeight="1">
      <c r="A109" s="219"/>
      <c r="B109" s="76"/>
      <c r="C109" s="114"/>
      <c r="D109" s="40"/>
      <c r="E109" s="41"/>
      <c r="F109" s="42"/>
      <c r="G109" s="106">
        <f t="shared" si="2"/>
        <v>0</v>
      </c>
      <c r="H109" s="248"/>
      <c r="I109" s="43"/>
      <c r="J109" s="44"/>
      <c r="K109" s="45"/>
    </row>
    <row r="110" spans="1:11" s="29" customFormat="1" ht="22.5" customHeight="1">
      <c r="A110" s="219"/>
      <c r="B110" s="76"/>
      <c r="C110" s="114"/>
      <c r="D110" s="40"/>
      <c r="E110" s="41"/>
      <c r="F110" s="42"/>
      <c r="G110" s="106">
        <f t="shared" si="2"/>
        <v>0</v>
      </c>
      <c r="H110" s="248"/>
      <c r="I110" s="43"/>
      <c r="J110" s="44"/>
      <c r="K110" s="45"/>
    </row>
    <row r="111" spans="1:11" s="29" customFormat="1" ht="22.5" customHeight="1">
      <c r="A111" s="219"/>
      <c r="B111" s="76"/>
      <c r="C111" s="114"/>
      <c r="D111" s="40"/>
      <c r="E111" s="41"/>
      <c r="F111" s="42"/>
      <c r="G111" s="106">
        <f t="shared" si="2"/>
        <v>0</v>
      </c>
      <c r="H111" s="248"/>
      <c r="I111" s="43"/>
      <c r="J111" s="44"/>
      <c r="K111" s="45"/>
    </row>
    <row r="112" spans="1:11" s="29" customFormat="1" ht="22.5" customHeight="1">
      <c r="A112" s="243"/>
      <c r="B112" s="46"/>
      <c r="C112" s="115"/>
      <c r="D112" s="47"/>
      <c r="E112" s="48"/>
      <c r="F112" s="42"/>
      <c r="G112" s="106">
        <f t="shared" si="2"/>
        <v>0</v>
      </c>
      <c r="H112" s="249"/>
      <c r="I112" s="43"/>
      <c r="J112" s="44"/>
      <c r="K112" s="45"/>
    </row>
    <row r="113" spans="1:11" s="29" customFormat="1" ht="22.5" customHeight="1">
      <c r="A113" s="218">
        <v>18</v>
      </c>
      <c r="B113" s="105" t="str">
        <f>IF('PL33'!B28="","",'PL33'!B28)</f>
        <v>Nguyễn Thùy</v>
      </c>
      <c r="C113" s="109" t="str">
        <f>IF('PL33'!C28="","",'PL33'!C28)</f>
        <v>Linh</v>
      </c>
      <c r="D113" s="40"/>
      <c r="E113" s="41"/>
      <c r="F113" s="42"/>
      <c r="G113" s="106">
        <f t="shared" si="2"/>
        <v>0</v>
      </c>
      <c r="H113" s="247">
        <f>SUM(G113:G118)</f>
        <v>0</v>
      </c>
      <c r="I113" s="43"/>
      <c r="J113" s="44"/>
      <c r="K113" s="45"/>
    </row>
    <row r="114" spans="1:11" s="29" customFormat="1" ht="22.5" customHeight="1">
      <c r="A114" s="219"/>
      <c r="B114" s="75"/>
      <c r="C114" s="113"/>
      <c r="D114" s="47"/>
      <c r="E114" s="48"/>
      <c r="F114" s="42"/>
      <c r="G114" s="106">
        <f t="shared" si="2"/>
        <v>0</v>
      </c>
      <c r="H114" s="248"/>
      <c r="I114" s="43"/>
      <c r="J114" s="44"/>
      <c r="K114" s="45"/>
    </row>
    <row r="115" spans="1:11" s="29" customFormat="1" ht="22.5" customHeight="1">
      <c r="A115" s="219"/>
      <c r="B115" s="76"/>
      <c r="C115" s="114"/>
      <c r="D115" s="40"/>
      <c r="E115" s="41"/>
      <c r="F115" s="42"/>
      <c r="G115" s="106">
        <f t="shared" si="2"/>
        <v>0</v>
      </c>
      <c r="H115" s="248"/>
      <c r="I115" s="43"/>
      <c r="J115" s="44"/>
      <c r="K115" s="45"/>
    </row>
    <row r="116" spans="1:11" s="29" customFormat="1" ht="22.5" customHeight="1">
      <c r="A116" s="219"/>
      <c r="B116" s="76"/>
      <c r="C116" s="114"/>
      <c r="D116" s="40"/>
      <c r="E116" s="41"/>
      <c r="F116" s="42"/>
      <c r="G116" s="106">
        <f t="shared" si="2"/>
        <v>0</v>
      </c>
      <c r="H116" s="248"/>
      <c r="I116" s="43"/>
      <c r="J116" s="44"/>
      <c r="K116" s="45"/>
    </row>
    <row r="117" spans="1:11" s="29" customFormat="1" ht="22.5" customHeight="1">
      <c r="A117" s="219"/>
      <c r="B117" s="76"/>
      <c r="C117" s="114"/>
      <c r="D117" s="40"/>
      <c r="E117" s="41"/>
      <c r="F117" s="42"/>
      <c r="G117" s="106">
        <f t="shared" si="2"/>
        <v>0</v>
      </c>
      <c r="H117" s="248"/>
      <c r="I117" s="43"/>
      <c r="J117" s="44"/>
      <c r="K117" s="45"/>
    </row>
    <row r="118" spans="1:11" s="29" customFormat="1" ht="22.5" customHeight="1">
      <c r="A118" s="243"/>
      <c r="B118" s="46"/>
      <c r="C118" s="115"/>
      <c r="D118" s="47"/>
      <c r="E118" s="48"/>
      <c r="F118" s="42"/>
      <c r="G118" s="106">
        <f t="shared" si="2"/>
        <v>0</v>
      </c>
      <c r="H118" s="249"/>
      <c r="I118" s="43"/>
      <c r="J118" s="44"/>
      <c r="K118" s="45"/>
    </row>
    <row r="119" spans="1:11" s="29" customFormat="1" ht="22.5" customHeight="1">
      <c r="A119" s="218">
        <v>19</v>
      </c>
      <c r="B119" s="105" t="str">
        <f>IF('PL33'!B29="","",'PL33'!B29)</f>
        <v xml:space="preserve">Huỳnh Ngọc </v>
      </c>
      <c r="C119" s="109" t="str">
        <f>IF('PL33'!C29="","",'PL33'!C29)</f>
        <v xml:space="preserve">Mai </v>
      </c>
      <c r="D119" s="40"/>
      <c r="E119" s="41"/>
      <c r="F119" s="42"/>
      <c r="G119" s="106">
        <f t="shared" si="2"/>
        <v>0</v>
      </c>
      <c r="H119" s="247">
        <f>SUM(G119:G124)</f>
        <v>0</v>
      </c>
      <c r="I119" s="43"/>
      <c r="J119" s="44"/>
      <c r="K119" s="45"/>
    </row>
    <row r="120" spans="1:11" s="29" customFormat="1" ht="22.5" customHeight="1">
      <c r="A120" s="219"/>
      <c r="B120" s="75"/>
      <c r="C120" s="113"/>
      <c r="D120" s="47"/>
      <c r="E120" s="48"/>
      <c r="F120" s="42"/>
      <c r="G120" s="106">
        <f t="shared" si="2"/>
        <v>0</v>
      </c>
      <c r="H120" s="248"/>
      <c r="I120" s="43"/>
      <c r="J120" s="44"/>
      <c r="K120" s="45"/>
    </row>
    <row r="121" spans="1:11" s="29" customFormat="1" ht="22.5" customHeight="1">
      <c r="A121" s="219"/>
      <c r="B121" s="76"/>
      <c r="C121" s="114"/>
      <c r="D121" s="40"/>
      <c r="E121" s="41"/>
      <c r="F121" s="42"/>
      <c r="G121" s="106">
        <f t="shared" si="2"/>
        <v>0</v>
      </c>
      <c r="H121" s="248"/>
      <c r="I121" s="43"/>
      <c r="J121" s="44"/>
      <c r="K121" s="45"/>
    </row>
    <row r="122" spans="1:11" s="29" customFormat="1" ht="22.5" customHeight="1">
      <c r="A122" s="219"/>
      <c r="B122" s="76"/>
      <c r="C122" s="114"/>
      <c r="D122" s="40"/>
      <c r="E122" s="41"/>
      <c r="F122" s="42"/>
      <c r="G122" s="106">
        <f t="shared" si="2"/>
        <v>0</v>
      </c>
      <c r="H122" s="248"/>
      <c r="I122" s="43"/>
      <c r="J122" s="44"/>
      <c r="K122" s="45"/>
    </row>
    <row r="123" spans="1:11" s="29" customFormat="1" ht="22.5" customHeight="1">
      <c r="A123" s="219"/>
      <c r="B123" s="76"/>
      <c r="C123" s="114"/>
      <c r="D123" s="40"/>
      <c r="E123" s="41"/>
      <c r="F123" s="42"/>
      <c r="G123" s="106">
        <f t="shared" si="2"/>
        <v>0</v>
      </c>
      <c r="H123" s="248"/>
      <c r="I123" s="43"/>
      <c r="J123" s="44"/>
      <c r="K123" s="45"/>
    </row>
    <row r="124" spans="1:11" s="29" customFormat="1" ht="22.5" customHeight="1">
      <c r="A124" s="243"/>
      <c r="B124" s="46"/>
      <c r="C124" s="115"/>
      <c r="D124" s="47"/>
      <c r="E124" s="48"/>
      <c r="F124" s="42"/>
      <c r="G124" s="106">
        <f t="shared" si="2"/>
        <v>0</v>
      </c>
      <c r="H124" s="249"/>
      <c r="I124" s="43"/>
      <c r="J124" s="44"/>
      <c r="K124" s="45"/>
    </row>
    <row r="125" spans="1:11" s="29" customFormat="1" ht="22.5" customHeight="1">
      <c r="A125" s="218">
        <v>20</v>
      </c>
      <c r="B125" s="105" t="str">
        <f>IF('PL33'!B30="","",'PL33'!B30)</f>
        <v>Đặng Đức</v>
      </c>
      <c r="C125" s="109" t="str">
        <f>IF('PL33'!C30="","",'PL33'!C30)</f>
        <v xml:space="preserve">Minh </v>
      </c>
      <c r="D125" s="40"/>
      <c r="E125" s="41"/>
      <c r="F125" s="42"/>
      <c r="G125" s="106">
        <f t="shared" si="2"/>
        <v>0</v>
      </c>
      <c r="H125" s="247">
        <f>SUM(G125:G130)</f>
        <v>0</v>
      </c>
      <c r="I125" s="43"/>
      <c r="J125" s="44"/>
      <c r="K125" s="45"/>
    </row>
    <row r="126" spans="1:11" s="29" customFormat="1" ht="22.5" customHeight="1">
      <c r="A126" s="219"/>
      <c r="B126" s="75"/>
      <c r="C126" s="113"/>
      <c r="D126" s="47"/>
      <c r="E126" s="48"/>
      <c r="F126" s="42"/>
      <c r="G126" s="106">
        <f t="shared" si="2"/>
        <v>0</v>
      </c>
      <c r="H126" s="248"/>
      <c r="I126" s="43"/>
      <c r="J126" s="44"/>
      <c r="K126" s="45"/>
    </row>
    <row r="127" spans="1:11" s="29" customFormat="1" ht="22.5" customHeight="1">
      <c r="A127" s="219"/>
      <c r="B127" s="76"/>
      <c r="C127" s="114"/>
      <c r="D127" s="40"/>
      <c r="E127" s="41"/>
      <c r="F127" s="42"/>
      <c r="G127" s="106">
        <f t="shared" si="2"/>
        <v>0</v>
      </c>
      <c r="H127" s="248"/>
      <c r="I127" s="43"/>
      <c r="J127" s="44"/>
      <c r="K127" s="45"/>
    </row>
    <row r="128" spans="1:11" s="29" customFormat="1" ht="22.5" customHeight="1">
      <c r="A128" s="219"/>
      <c r="B128" s="76"/>
      <c r="C128" s="114"/>
      <c r="D128" s="40"/>
      <c r="E128" s="41"/>
      <c r="F128" s="42"/>
      <c r="G128" s="106">
        <f t="shared" si="2"/>
        <v>0</v>
      </c>
      <c r="H128" s="248"/>
      <c r="I128" s="43"/>
      <c r="J128" s="44"/>
      <c r="K128" s="45"/>
    </row>
    <row r="129" spans="1:11" s="29" customFormat="1" ht="22.5" customHeight="1">
      <c r="A129" s="219"/>
      <c r="B129" s="76"/>
      <c r="C129" s="114"/>
      <c r="D129" s="40"/>
      <c r="E129" s="41"/>
      <c r="F129" s="42"/>
      <c r="G129" s="106">
        <f t="shared" si="2"/>
        <v>0</v>
      </c>
      <c r="H129" s="248"/>
      <c r="I129" s="43"/>
      <c r="J129" s="44"/>
      <c r="K129" s="45"/>
    </row>
    <row r="130" spans="1:11" s="29" customFormat="1" ht="22.5" customHeight="1">
      <c r="A130" s="243"/>
      <c r="B130" s="46"/>
      <c r="C130" s="115"/>
      <c r="D130" s="47"/>
      <c r="E130" s="48"/>
      <c r="F130" s="42"/>
      <c r="G130" s="106">
        <f t="shared" si="2"/>
        <v>0</v>
      </c>
      <c r="H130" s="249"/>
      <c r="I130" s="43"/>
      <c r="J130" s="44"/>
      <c r="K130" s="45"/>
    </row>
    <row r="131" spans="1:11" s="29" customFormat="1" ht="22.5" customHeight="1">
      <c r="A131" s="218">
        <v>21</v>
      </c>
      <c r="B131" s="105" t="str">
        <f>IF('PL33'!B31="","",'PL33'!B31)</f>
        <v>Nguyễn Thị Tố</v>
      </c>
      <c r="C131" s="109" t="str">
        <f>IF('PL33'!C31="","",'PL33'!C31)</f>
        <v xml:space="preserve">Nga </v>
      </c>
      <c r="D131" s="40"/>
      <c r="E131" s="41"/>
      <c r="F131" s="42"/>
      <c r="G131" s="106">
        <f t="shared" si="2"/>
        <v>0</v>
      </c>
      <c r="H131" s="247">
        <f>SUM(G131:G136)</f>
        <v>0</v>
      </c>
      <c r="I131" s="43"/>
      <c r="J131" s="44"/>
      <c r="K131" s="45"/>
    </row>
    <row r="132" spans="1:11" s="29" customFormat="1" ht="22.5" customHeight="1">
      <c r="A132" s="219"/>
      <c r="B132" s="75"/>
      <c r="C132" s="113"/>
      <c r="D132" s="47"/>
      <c r="E132" s="48"/>
      <c r="F132" s="42"/>
      <c r="G132" s="106">
        <f t="shared" si="2"/>
        <v>0</v>
      </c>
      <c r="H132" s="248"/>
      <c r="I132" s="43"/>
      <c r="J132" s="44"/>
      <c r="K132" s="45"/>
    </row>
    <row r="133" spans="1:11" s="29" customFormat="1" ht="22.5" customHeight="1">
      <c r="A133" s="219"/>
      <c r="B133" s="76"/>
      <c r="C133" s="114"/>
      <c r="D133" s="40"/>
      <c r="E133" s="41"/>
      <c r="F133" s="42"/>
      <c r="G133" s="106">
        <f t="shared" si="2"/>
        <v>0</v>
      </c>
      <c r="H133" s="248"/>
      <c r="I133" s="43"/>
      <c r="J133" s="44"/>
      <c r="K133" s="45"/>
    </row>
    <row r="134" spans="1:11" s="29" customFormat="1" ht="22.5" customHeight="1">
      <c r="A134" s="219"/>
      <c r="B134" s="76"/>
      <c r="C134" s="114"/>
      <c r="D134" s="40"/>
      <c r="E134" s="41"/>
      <c r="F134" s="42"/>
      <c r="G134" s="106">
        <f t="shared" si="2"/>
        <v>0</v>
      </c>
      <c r="H134" s="248"/>
      <c r="I134" s="43"/>
      <c r="J134" s="44"/>
      <c r="K134" s="45"/>
    </row>
    <row r="135" spans="1:11" s="29" customFormat="1" ht="22.5" customHeight="1">
      <c r="A135" s="219"/>
      <c r="B135" s="76"/>
      <c r="C135" s="114"/>
      <c r="D135" s="40"/>
      <c r="E135" s="41"/>
      <c r="F135" s="42"/>
      <c r="G135" s="106">
        <f t="shared" si="2"/>
        <v>0</v>
      </c>
      <c r="H135" s="248"/>
      <c r="I135" s="43"/>
      <c r="J135" s="44"/>
      <c r="K135" s="45"/>
    </row>
    <row r="136" spans="1:11" s="29" customFormat="1" ht="22.5" customHeight="1">
      <c r="A136" s="243"/>
      <c r="B136" s="46"/>
      <c r="C136" s="115"/>
      <c r="D136" s="47"/>
      <c r="E136" s="48"/>
      <c r="F136" s="42"/>
      <c r="G136" s="106">
        <f t="shared" si="2"/>
        <v>0</v>
      </c>
      <c r="H136" s="249"/>
      <c r="I136" s="43"/>
      <c r="J136" s="44"/>
      <c r="K136" s="45"/>
    </row>
    <row r="137" spans="1:11" s="29" customFormat="1" ht="22.5" customHeight="1">
      <c r="A137" s="218">
        <v>22</v>
      </c>
      <c r="B137" s="105" t="str">
        <f>IF('PL33'!B32="","",'PL33'!B32)</f>
        <v>Nguyễn Trần Thanh</v>
      </c>
      <c r="C137" s="109" t="str">
        <f>IF('PL33'!C32="","",'PL33'!C32)</f>
        <v xml:space="preserve">Nhàn </v>
      </c>
      <c r="D137" s="40"/>
      <c r="E137" s="41"/>
      <c r="F137" s="42"/>
      <c r="G137" s="106">
        <f t="shared" si="2"/>
        <v>0</v>
      </c>
      <c r="H137" s="247">
        <f>SUM(G137:G142)</f>
        <v>0</v>
      </c>
      <c r="I137" s="43"/>
      <c r="J137" s="44"/>
      <c r="K137" s="45"/>
    </row>
    <row r="138" spans="1:11" s="29" customFormat="1" ht="22.5" customHeight="1">
      <c r="A138" s="219"/>
      <c r="B138" s="75"/>
      <c r="C138" s="113"/>
      <c r="D138" s="47"/>
      <c r="E138" s="48"/>
      <c r="F138" s="42"/>
      <c r="G138" s="106">
        <f t="shared" si="2"/>
        <v>0</v>
      </c>
      <c r="H138" s="248"/>
      <c r="I138" s="43"/>
      <c r="J138" s="44"/>
      <c r="K138" s="45"/>
    </row>
    <row r="139" spans="1:11" s="29" customFormat="1" ht="22.5" customHeight="1">
      <c r="A139" s="219"/>
      <c r="B139" s="76"/>
      <c r="C139" s="114"/>
      <c r="D139" s="40"/>
      <c r="E139" s="41"/>
      <c r="F139" s="42"/>
      <c r="G139" s="106">
        <f t="shared" si="2"/>
        <v>0</v>
      </c>
      <c r="H139" s="248"/>
      <c r="I139" s="43"/>
      <c r="J139" s="44"/>
      <c r="K139" s="45"/>
    </row>
    <row r="140" spans="1:11" s="29" customFormat="1" ht="22.5" customHeight="1">
      <c r="A140" s="219"/>
      <c r="B140" s="76"/>
      <c r="C140" s="114"/>
      <c r="D140" s="40"/>
      <c r="E140" s="41"/>
      <c r="F140" s="42"/>
      <c r="G140" s="106">
        <f t="shared" si="2"/>
        <v>0</v>
      </c>
      <c r="H140" s="248"/>
      <c r="I140" s="43"/>
      <c r="J140" s="44"/>
      <c r="K140" s="45"/>
    </row>
    <row r="141" spans="1:11" s="29" customFormat="1" ht="22.5" customHeight="1">
      <c r="A141" s="219"/>
      <c r="B141" s="76"/>
      <c r="C141" s="114"/>
      <c r="D141" s="40"/>
      <c r="E141" s="41"/>
      <c r="F141" s="42"/>
      <c r="G141" s="106">
        <f t="shared" si="2"/>
        <v>0</v>
      </c>
      <c r="H141" s="248"/>
      <c r="I141" s="43"/>
      <c r="J141" s="44"/>
      <c r="K141" s="45"/>
    </row>
    <row r="142" spans="1:11" s="29" customFormat="1" ht="22.5" customHeight="1">
      <c r="A142" s="243"/>
      <c r="B142" s="46"/>
      <c r="C142" s="115"/>
      <c r="D142" s="47"/>
      <c r="E142" s="48"/>
      <c r="F142" s="42"/>
      <c r="G142" s="106">
        <f t="shared" si="2"/>
        <v>0</v>
      </c>
      <c r="H142" s="249"/>
      <c r="I142" s="43"/>
      <c r="J142" s="44"/>
      <c r="K142" s="45"/>
    </row>
    <row r="143" spans="1:11" s="29" customFormat="1" ht="22.5" customHeight="1">
      <c r="A143" s="218">
        <v>23</v>
      </c>
      <c r="B143" s="105" t="str">
        <f>IF('PL33'!B33="","",'PL33'!B33)</f>
        <v>Đỗ Huỳnh Thanh</v>
      </c>
      <c r="C143" s="109" t="str">
        <f>IF('PL33'!C33="","",'PL33'!C33)</f>
        <v xml:space="preserve">Phong </v>
      </c>
      <c r="D143" s="40"/>
      <c r="E143" s="41"/>
      <c r="F143" s="42"/>
      <c r="G143" s="106">
        <f t="shared" si="2"/>
        <v>0</v>
      </c>
      <c r="H143" s="247">
        <f>SUM(G143:G148)</f>
        <v>0</v>
      </c>
      <c r="I143" s="43"/>
      <c r="J143" s="44"/>
      <c r="K143" s="45"/>
    </row>
    <row r="144" spans="1:11" s="29" customFormat="1" ht="22.5" customHeight="1">
      <c r="A144" s="219"/>
      <c r="B144" s="75"/>
      <c r="C144" s="113"/>
      <c r="D144" s="47"/>
      <c r="E144" s="48"/>
      <c r="F144" s="42"/>
      <c r="G144" s="106">
        <f t="shared" si="2"/>
        <v>0</v>
      </c>
      <c r="H144" s="248"/>
      <c r="I144" s="43"/>
      <c r="J144" s="44"/>
      <c r="K144" s="45"/>
    </row>
    <row r="145" spans="1:11" s="29" customFormat="1" ht="22.5" customHeight="1">
      <c r="A145" s="219"/>
      <c r="B145" s="76"/>
      <c r="C145" s="114"/>
      <c r="D145" s="40"/>
      <c r="E145" s="41"/>
      <c r="F145" s="42"/>
      <c r="G145" s="106">
        <f t="shared" si="2"/>
        <v>0</v>
      </c>
      <c r="H145" s="248"/>
      <c r="I145" s="43"/>
      <c r="J145" s="44"/>
      <c r="K145" s="45"/>
    </row>
    <row r="146" spans="1:11" s="29" customFormat="1" ht="22.5" customHeight="1">
      <c r="A146" s="219"/>
      <c r="B146" s="76"/>
      <c r="C146" s="114"/>
      <c r="D146" s="40"/>
      <c r="E146" s="41"/>
      <c r="F146" s="42"/>
      <c r="G146" s="106">
        <f t="shared" ref="G146:G209" si="3">IF(OR(E146="",F146=""),0,ROUND((F146*4)/E146,1))</f>
        <v>0</v>
      </c>
      <c r="H146" s="248"/>
      <c r="I146" s="43"/>
      <c r="J146" s="44"/>
      <c r="K146" s="45"/>
    </row>
    <row r="147" spans="1:11" s="29" customFormat="1" ht="22.5" customHeight="1">
      <c r="A147" s="219"/>
      <c r="B147" s="76"/>
      <c r="C147" s="114"/>
      <c r="D147" s="40"/>
      <c r="E147" s="41"/>
      <c r="F147" s="42"/>
      <c r="G147" s="106">
        <f t="shared" si="3"/>
        <v>0</v>
      </c>
      <c r="H147" s="248"/>
      <c r="I147" s="43"/>
      <c r="J147" s="44"/>
      <c r="K147" s="45"/>
    </row>
    <row r="148" spans="1:11" s="29" customFormat="1" ht="22.5" customHeight="1">
      <c r="A148" s="243"/>
      <c r="B148" s="46"/>
      <c r="C148" s="115"/>
      <c r="D148" s="47"/>
      <c r="E148" s="48"/>
      <c r="F148" s="42"/>
      <c r="G148" s="106">
        <f t="shared" si="3"/>
        <v>0</v>
      </c>
      <c r="H148" s="249"/>
      <c r="I148" s="43"/>
      <c r="J148" s="44"/>
      <c r="K148" s="45"/>
    </row>
    <row r="149" spans="1:11" s="29" customFormat="1" ht="22.5" customHeight="1">
      <c r="A149" s="218">
        <v>24</v>
      </c>
      <c r="B149" s="105" t="str">
        <f>IF('PL33'!B34="","",'PL33'!B34)</f>
        <v>Nguyễn Anh</v>
      </c>
      <c r="C149" s="109" t="str">
        <f>IF('PL33'!C34="","",'PL33'!C34)</f>
        <v xml:space="preserve">Tăng </v>
      </c>
      <c r="D149" s="40"/>
      <c r="E149" s="41"/>
      <c r="F149" s="42"/>
      <c r="G149" s="106">
        <f t="shared" si="3"/>
        <v>0</v>
      </c>
      <c r="H149" s="247">
        <f>SUM(G149:G154)</f>
        <v>0</v>
      </c>
      <c r="I149" s="43"/>
      <c r="J149" s="44"/>
      <c r="K149" s="45"/>
    </row>
    <row r="150" spans="1:11" s="29" customFormat="1" ht="22.5" customHeight="1">
      <c r="A150" s="219"/>
      <c r="B150" s="75"/>
      <c r="C150" s="113"/>
      <c r="D150" s="47"/>
      <c r="E150" s="48"/>
      <c r="F150" s="42"/>
      <c r="G150" s="106">
        <f t="shared" si="3"/>
        <v>0</v>
      </c>
      <c r="H150" s="248"/>
      <c r="I150" s="43"/>
      <c r="J150" s="44"/>
      <c r="K150" s="45"/>
    </row>
    <row r="151" spans="1:11" s="29" customFormat="1" ht="22.5" customHeight="1">
      <c r="A151" s="219"/>
      <c r="B151" s="76"/>
      <c r="C151" s="114"/>
      <c r="D151" s="40"/>
      <c r="E151" s="41"/>
      <c r="F151" s="42"/>
      <c r="G151" s="106">
        <f t="shared" si="3"/>
        <v>0</v>
      </c>
      <c r="H151" s="248"/>
      <c r="I151" s="43"/>
      <c r="J151" s="44"/>
      <c r="K151" s="45"/>
    </row>
    <row r="152" spans="1:11" s="29" customFormat="1" ht="22.5" customHeight="1">
      <c r="A152" s="219"/>
      <c r="B152" s="76"/>
      <c r="C152" s="114"/>
      <c r="D152" s="40"/>
      <c r="E152" s="41"/>
      <c r="F152" s="42"/>
      <c r="G152" s="106">
        <f t="shared" si="3"/>
        <v>0</v>
      </c>
      <c r="H152" s="248"/>
      <c r="I152" s="43"/>
      <c r="J152" s="44"/>
      <c r="K152" s="45"/>
    </row>
    <row r="153" spans="1:11" s="29" customFormat="1" ht="22.5" customHeight="1">
      <c r="A153" s="219"/>
      <c r="B153" s="76"/>
      <c r="C153" s="114"/>
      <c r="D153" s="40"/>
      <c r="E153" s="41"/>
      <c r="F153" s="42"/>
      <c r="G153" s="106">
        <f t="shared" si="3"/>
        <v>0</v>
      </c>
      <c r="H153" s="248"/>
      <c r="I153" s="43"/>
      <c r="J153" s="44"/>
      <c r="K153" s="45"/>
    </row>
    <row r="154" spans="1:11" s="29" customFormat="1" ht="22.5" customHeight="1">
      <c r="A154" s="243"/>
      <c r="B154" s="46"/>
      <c r="C154" s="115"/>
      <c r="D154" s="47"/>
      <c r="E154" s="48"/>
      <c r="F154" s="42"/>
      <c r="G154" s="106">
        <f t="shared" si="3"/>
        <v>0</v>
      </c>
      <c r="H154" s="249"/>
      <c r="I154" s="43"/>
      <c r="J154" s="44"/>
      <c r="K154" s="45"/>
    </row>
    <row r="155" spans="1:11" s="29" customFormat="1" ht="22.5" customHeight="1">
      <c r="A155" s="218">
        <v>25</v>
      </c>
      <c r="B155" s="105" t="str">
        <f>IF('PL33'!B35="","",'PL33'!B35)</f>
        <v>Quách Minh</v>
      </c>
      <c r="C155" s="109" t="str">
        <f>IF('PL33'!C35="","",'PL33'!C35)</f>
        <v xml:space="preserve">Thử </v>
      </c>
      <c r="D155" s="40"/>
      <c r="E155" s="41"/>
      <c r="F155" s="42"/>
      <c r="G155" s="106">
        <f t="shared" si="3"/>
        <v>0</v>
      </c>
      <c r="H155" s="247">
        <f>SUM(G155:G160)</f>
        <v>0</v>
      </c>
      <c r="I155" s="43"/>
      <c r="J155" s="44"/>
      <c r="K155" s="45"/>
    </row>
    <row r="156" spans="1:11" s="29" customFormat="1" ht="22.5" customHeight="1">
      <c r="A156" s="219"/>
      <c r="B156" s="75"/>
      <c r="C156" s="113"/>
      <c r="D156" s="47"/>
      <c r="E156" s="48"/>
      <c r="F156" s="42"/>
      <c r="G156" s="106">
        <f t="shared" si="3"/>
        <v>0</v>
      </c>
      <c r="H156" s="248"/>
      <c r="I156" s="43"/>
      <c r="J156" s="44"/>
      <c r="K156" s="45"/>
    </row>
    <row r="157" spans="1:11" s="29" customFormat="1" ht="22.5" customHeight="1">
      <c r="A157" s="219"/>
      <c r="B157" s="76"/>
      <c r="C157" s="114"/>
      <c r="D157" s="40"/>
      <c r="E157" s="41"/>
      <c r="F157" s="42"/>
      <c r="G157" s="106">
        <f t="shared" si="3"/>
        <v>0</v>
      </c>
      <c r="H157" s="248"/>
      <c r="I157" s="43"/>
      <c r="J157" s="44"/>
      <c r="K157" s="45"/>
    </row>
    <row r="158" spans="1:11" s="29" customFormat="1" ht="22.5" customHeight="1">
      <c r="A158" s="219"/>
      <c r="B158" s="76"/>
      <c r="C158" s="114"/>
      <c r="D158" s="40"/>
      <c r="E158" s="41"/>
      <c r="F158" s="42"/>
      <c r="G158" s="106">
        <f t="shared" si="3"/>
        <v>0</v>
      </c>
      <c r="H158" s="248"/>
      <c r="I158" s="43"/>
      <c r="J158" s="44"/>
      <c r="K158" s="45"/>
    </row>
    <row r="159" spans="1:11" s="29" customFormat="1" ht="22.5" customHeight="1">
      <c r="A159" s="219"/>
      <c r="B159" s="76"/>
      <c r="C159" s="114"/>
      <c r="D159" s="40"/>
      <c r="E159" s="41"/>
      <c r="F159" s="42"/>
      <c r="G159" s="106">
        <f t="shared" si="3"/>
        <v>0</v>
      </c>
      <c r="H159" s="248"/>
      <c r="I159" s="43"/>
      <c r="J159" s="44"/>
      <c r="K159" s="45"/>
    </row>
    <row r="160" spans="1:11" s="29" customFormat="1" ht="22.5" customHeight="1">
      <c r="A160" s="243"/>
      <c r="B160" s="46"/>
      <c r="C160" s="115"/>
      <c r="D160" s="47"/>
      <c r="E160" s="48"/>
      <c r="F160" s="42"/>
      <c r="G160" s="106">
        <f t="shared" si="3"/>
        <v>0</v>
      </c>
      <c r="H160" s="249"/>
      <c r="I160" s="43"/>
      <c r="J160" s="44"/>
      <c r="K160" s="45"/>
    </row>
    <row r="161" spans="1:11" s="29" customFormat="1" ht="22.5" customHeight="1">
      <c r="A161" s="218">
        <v>26</v>
      </c>
      <c r="B161" s="105" t="str">
        <f>IF('PL33'!B36="","",'PL33'!B36)</f>
        <v xml:space="preserve">Trần Công </v>
      </c>
      <c r="C161" s="109" t="str">
        <f>IF('PL33'!C36="","",'PL33'!C36)</f>
        <v xml:space="preserve">Tiến </v>
      </c>
      <c r="D161" s="40"/>
      <c r="E161" s="41"/>
      <c r="F161" s="42"/>
      <c r="G161" s="106">
        <f t="shared" si="3"/>
        <v>0</v>
      </c>
      <c r="H161" s="247">
        <f>SUM(G161:G166)</f>
        <v>0</v>
      </c>
      <c r="I161" s="43"/>
      <c r="J161" s="44"/>
      <c r="K161" s="45"/>
    </row>
    <row r="162" spans="1:11" s="29" customFormat="1" ht="22.5" customHeight="1">
      <c r="A162" s="219"/>
      <c r="B162" s="75"/>
      <c r="C162" s="113"/>
      <c r="D162" s="47"/>
      <c r="E162" s="48"/>
      <c r="F162" s="42"/>
      <c r="G162" s="106">
        <f t="shared" si="3"/>
        <v>0</v>
      </c>
      <c r="H162" s="248"/>
      <c r="I162" s="43"/>
      <c r="J162" s="44"/>
      <c r="K162" s="45"/>
    </row>
    <row r="163" spans="1:11" s="29" customFormat="1" ht="22.5" customHeight="1">
      <c r="A163" s="219"/>
      <c r="B163" s="76"/>
      <c r="C163" s="114"/>
      <c r="D163" s="40"/>
      <c r="E163" s="41"/>
      <c r="F163" s="42"/>
      <c r="G163" s="106">
        <f t="shared" si="3"/>
        <v>0</v>
      </c>
      <c r="H163" s="248"/>
      <c r="I163" s="43"/>
      <c r="J163" s="44"/>
      <c r="K163" s="45"/>
    </row>
    <row r="164" spans="1:11" s="29" customFormat="1" ht="22.5" customHeight="1">
      <c r="A164" s="219"/>
      <c r="B164" s="76"/>
      <c r="C164" s="114"/>
      <c r="D164" s="40"/>
      <c r="E164" s="41"/>
      <c r="F164" s="42"/>
      <c r="G164" s="106">
        <f t="shared" si="3"/>
        <v>0</v>
      </c>
      <c r="H164" s="248"/>
      <c r="I164" s="43"/>
      <c r="J164" s="44"/>
      <c r="K164" s="45"/>
    </row>
    <row r="165" spans="1:11" s="29" customFormat="1" ht="22.5" customHeight="1">
      <c r="A165" s="219"/>
      <c r="B165" s="76"/>
      <c r="C165" s="114"/>
      <c r="D165" s="40"/>
      <c r="E165" s="41"/>
      <c r="F165" s="42"/>
      <c r="G165" s="106">
        <f t="shared" si="3"/>
        <v>0</v>
      </c>
      <c r="H165" s="248"/>
      <c r="I165" s="43"/>
      <c r="J165" s="44"/>
      <c r="K165" s="45"/>
    </row>
    <row r="166" spans="1:11" s="29" customFormat="1" ht="22.5" customHeight="1">
      <c r="A166" s="243"/>
      <c r="B166" s="46"/>
      <c r="C166" s="115"/>
      <c r="D166" s="47"/>
      <c r="E166" s="48"/>
      <c r="F166" s="42"/>
      <c r="G166" s="106">
        <f t="shared" si="3"/>
        <v>0</v>
      </c>
      <c r="H166" s="249"/>
      <c r="I166" s="43"/>
      <c r="J166" s="44"/>
      <c r="K166" s="45"/>
    </row>
    <row r="167" spans="1:11" s="29" customFormat="1" ht="22.5" customHeight="1">
      <c r="A167" s="218">
        <v>27</v>
      </c>
      <c r="B167" s="105" t="str">
        <f>IF('PL33'!B37="","",'PL33'!B37)</f>
        <v>Bốc Minh</v>
      </c>
      <c r="C167" s="109" t="str">
        <f>IF('PL33'!C37="","",'PL33'!C37)</f>
        <v xml:space="preserve">Trí </v>
      </c>
      <c r="D167" s="40"/>
      <c r="E167" s="41"/>
      <c r="F167" s="42"/>
      <c r="G167" s="106">
        <f t="shared" si="3"/>
        <v>0</v>
      </c>
      <c r="H167" s="247">
        <f>SUM(G167:G172)</f>
        <v>0</v>
      </c>
      <c r="I167" s="43"/>
      <c r="J167" s="44"/>
      <c r="K167" s="45"/>
    </row>
    <row r="168" spans="1:11" s="29" customFormat="1" ht="22.5" customHeight="1">
      <c r="A168" s="219"/>
      <c r="B168" s="75"/>
      <c r="C168" s="113"/>
      <c r="D168" s="47"/>
      <c r="E168" s="48"/>
      <c r="F168" s="42"/>
      <c r="G168" s="106">
        <f t="shared" si="3"/>
        <v>0</v>
      </c>
      <c r="H168" s="248"/>
      <c r="I168" s="43"/>
      <c r="J168" s="44"/>
      <c r="K168" s="45"/>
    </row>
    <row r="169" spans="1:11" s="29" customFormat="1" ht="22.5" customHeight="1">
      <c r="A169" s="219"/>
      <c r="B169" s="76"/>
      <c r="C169" s="114"/>
      <c r="D169" s="40"/>
      <c r="E169" s="41"/>
      <c r="F169" s="42"/>
      <c r="G169" s="106">
        <f t="shared" si="3"/>
        <v>0</v>
      </c>
      <c r="H169" s="248"/>
      <c r="I169" s="43"/>
      <c r="J169" s="44"/>
      <c r="K169" s="45"/>
    </row>
    <row r="170" spans="1:11" s="29" customFormat="1" ht="22.5" customHeight="1">
      <c r="A170" s="219"/>
      <c r="B170" s="76"/>
      <c r="C170" s="114"/>
      <c r="D170" s="40"/>
      <c r="E170" s="41"/>
      <c r="F170" s="42"/>
      <c r="G170" s="106">
        <f t="shared" si="3"/>
        <v>0</v>
      </c>
      <c r="H170" s="248"/>
      <c r="I170" s="43"/>
      <c r="J170" s="44"/>
      <c r="K170" s="45"/>
    </row>
    <row r="171" spans="1:11" s="29" customFormat="1" ht="22.5" customHeight="1">
      <c r="A171" s="219"/>
      <c r="B171" s="76"/>
      <c r="C171" s="114"/>
      <c r="D171" s="40"/>
      <c r="E171" s="41"/>
      <c r="F171" s="42"/>
      <c r="G171" s="106">
        <f t="shared" si="3"/>
        <v>0</v>
      </c>
      <c r="H171" s="248"/>
      <c r="I171" s="43"/>
      <c r="J171" s="44"/>
      <c r="K171" s="45"/>
    </row>
    <row r="172" spans="1:11" s="29" customFormat="1" ht="22.5" customHeight="1">
      <c r="A172" s="243"/>
      <c r="B172" s="46"/>
      <c r="C172" s="115"/>
      <c r="D172" s="47"/>
      <c r="E172" s="48"/>
      <c r="F172" s="42"/>
      <c r="G172" s="106">
        <f t="shared" si="3"/>
        <v>0</v>
      </c>
      <c r="H172" s="249"/>
      <c r="I172" s="43"/>
      <c r="J172" s="44"/>
      <c r="K172" s="45"/>
    </row>
    <row r="173" spans="1:11" s="29" customFormat="1" ht="22.5" customHeight="1">
      <c r="A173" s="218">
        <v>28</v>
      </c>
      <c r="B173" s="105" t="str">
        <f>IF('PL33'!B38="","",'PL33'!B38)</f>
        <v xml:space="preserve">Trần Hiếu </v>
      </c>
      <c r="C173" s="109" t="str">
        <f>IF('PL33'!C38="","",'PL33'!C38)</f>
        <v xml:space="preserve">Trinh </v>
      </c>
      <c r="D173" s="40"/>
      <c r="E173" s="41"/>
      <c r="F173" s="42"/>
      <c r="G173" s="106">
        <f t="shared" si="3"/>
        <v>0</v>
      </c>
      <c r="H173" s="247">
        <f>SUM(G173:G178)</f>
        <v>0</v>
      </c>
      <c r="I173" s="43"/>
      <c r="J173" s="44"/>
      <c r="K173" s="45"/>
    </row>
    <row r="174" spans="1:11" s="29" customFormat="1" ht="22.5" customHeight="1">
      <c r="A174" s="219"/>
      <c r="B174" s="75"/>
      <c r="C174" s="113"/>
      <c r="D174" s="47"/>
      <c r="E174" s="48"/>
      <c r="F174" s="42"/>
      <c r="G174" s="106">
        <f t="shared" si="3"/>
        <v>0</v>
      </c>
      <c r="H174" s="248"/>
      <c r="I174" s="43"/>
      <c r="J174" s="44"/>
      <c r="K174" s="45"/>
    </row>
    <row r="175" spans="1:11" s="29" customFormat="1" ht="22.5" customHeight="1">
      <c r="A175" s="219"/>
      <c r="B175" s="76"/>
      <c r="C175" s="114"/>
      <c r="D175" s="40"/>
      <c r="E175" s="41"/>
      <c r="F175" s="42"/>
      <c r="G175" s="106">
        <f t="shared" si="3"/>
        <v>0</v>
      </c>
      <c r="H175" s="248"/>
      <c r="I175" s="43"/>
      <c r="J175" s="44"/>
      <c r="K175" s="45"/>
    </row>
    <row r="176" spans="1:11" s="29" customFormat="1" ht="22.5" customHeight="1">
      <c r="A176" s="219"/>
      <c r="B176" s="76"/>
      <c r="C176" s="114"/>
      <c r="D176" s="40"/>
      <c r="E176" s="41"/>
      <c r="F176" s="42"/>
      <c r="G176" s="106">
        <f t="shared" si="3"/>
        <v>0</v>
      </c>
      <c r="H176" s="248"/>
      <c r="I176" s="43"/>
      <c r="J176" s="44"/>
      <c r="K176" s="45"/>
    </row>
    <row r="177" spans="1:11" s="29" customFormat="1" ht="22.5" customHeight="1">
      <c r="A177" s="219"/>
      <c r="B177" s="76"/>
      <c r="C177" s="114"/>
      <c r="D177" s="40"/>
      <c r="E177" s="41"/>
      <c r="F177" s="42"/>
      <c r="G177" s="106">
        <f t="shared" si="3"/>
        <v>0</v>
      </c>
      <c r="H177" s="248"/>
      <c r="I177" s="43"/>
      <c r="J177" s="44"/>
      <c r="K177" s="45"/>
    </row>
    <row r="178" spans="1:11" s="29" customFormat="1" ht="22.5" customHeight="1">
      <c r="A178" s="243"/>
      <c r="B178" s="46"/>
      <c r="C178" s="115"/>
      <c r="D178" s="47"/>
      <c r="E178" s="48"/>
      <c r="F178" s="42"/>
      <c r="G178" s="106">
        <f t="shared" si="3"/>
        <v>0</v>
      </c>
      <c r="H178" s="249"/>
      <c r="I178" s="43"/>
      <c r="J178" s="44"/>
      <c r="K178" s="45"/>
    </row>
    <row r="179" spans="1:11" s="29" customFormat="1" ht="22.5" customHeight="1">
      <c r="A179" s="218">
        <v>29</v>
      </c>
      <c r="B179" s="105" t="str">
        <f>IF('PL33'!B39="","",'PL33'!B39)</f>
        <v xml:space="preserve">Trần Nguyên Bảo </v>
      </c>
      <c r="C179" s="109" t="str">
        <f>IF('PL33'!C39="","",'PL33'!C39)</f>
        <v>Trân</v>
      </c>
      <c r="D179" s="40"/>
      <c r="E179" s="41"/>
      <c r="F179" s="42"/>
      <c r="G179" s="106">
        <f t="shared" si="3"/>
        <v>0</v>
      </c>
      <c r="H179" s="247">
        <f>SUM(G179:G184)</f>
        <v>0</v>
      </c>
      <c r="I179" s="43"/>
      <c r="J179" s="44"/>
      <c r="K179" s="45"/>
    </row>
    <row r="180" spans="1:11" s="29" customFormat="1" ht="22.5" customHeight="1">
      <c r="A180" s="219"/>
      <c r="B180" s="75"/>
      <c r="C180" s="113"/>
      <c r="D180" s="47"/>
      <c r="E180" s="48"/>
      <c r="F180" s="42"/>
      <c r="G180" s="106">
        <f t="shared" si="3"/>
        <v>0</v>
      </c>
      <c r="H180" s="248"/>
      <c r="I180" s="43"/>
      <c r="J180" s="44"/>
      <c r="K180" s="45"/>
    </row>
    <row r="181" spans="1:11" s="29" customFormat="1" ht="22.5" customHeight="1">
      <c r="A181" s="219"/>
      <c r="B181" s="76"/>
      <c r="C181" s="114"/>
      <c r="D181" s="40"/>
      <c r="E181" s="41"/>
      <c r="F181" s="42"/>
      <c r="G181" s="106">
        <f t="shared" si="3"/>
        <v>0</v>
      </c>
      <c r="H181" s="248"/>
      <c r="I181" s="43"/>
      <c r="J181" s="44"/>
      <c r="K181" s="45"/>
    </row>
    <row r="182" spans="1:11" s="29" customFormat="1" ht="22.5" customHeight="1">
      <c r="A182" s="219"/>
      <c r="B182" s="76"/>
      <c r="C182" s="114"/>
      <c r="D182" s="40"/>
      <c r="E182" s="41"/>
      <c r="F182" s="42"/>
      <c r="G182" s="106">
        <f t="shared" si="3"/>
        <v>0</v>
      </c>
      <c r="H182" s="248"/>
      <c r="I182" s="43"/>
      <c r="J182" s="44"/>
      <c r="K182" s="45"/>
    </row>
    <row r="183" spans="1:11" s="29" customFormat="1" ht="22.5" customHeight="1">
      <c r="A183" s="219"/>
      <c r="B183" s="76"/>
      <c r="C183" s="114"/>
      <c r="D183" s="40"/>
      <c r="E183" s="41"/>
      <c r="F183" s="42"/>
      <c r="G183" s="106">
        <f t="shared" si="3"/>
        <v>0</v>
      </c>
      <c r="H183" s="248"/>
      <c r="I183" s="43"/>
      <c r="J183" s="44"/>
      <c r="K183" s="45"/>
    </row>
    <row r="184" spans="1:11" s="29" customFormat="1" ht="22.5" customHeight="1">
      <c r="A184" s="243"/>
      <c r="B184" s="46"/>
      <c r="C184" s="115"/>
      <c r="D184" s="47"/>
      <c r="E184" s="48"/>
      <c r="F184" s="42"/>
      <c r="G184" s="106">
        <f t="shared" si="3"/>
        <v>0</v>
      </c>
      <c r="H184" s="249"/>
      <c r="I184" s="43"/>
      <c r="J184" s="44"/>
      <c r="K184" s="45"/>
    </row>
    <row r="185" spans="1:11" s="29" customFormat="1" ht="22.5" customHeight="1">
      <c r="A185" s="218">
        <v>30</v>
      </c>
      <c r="B185" s="105" t="str">
        <f>IF('PL33'!B40="","",'PL33'!B40)</f>
        <v xml:space="preserve">Nguyễn Văn </v>
      </c>
      <c r="C185" s="109" t="str">
        <f>IF('PL33'!C40="","",'PL33'!C40)</f>
        <v xml:space="preserve">Yên </v>
      </c>
      <c r="D185" s="40"/>
      <c r="E185" s="41"/>
      <c r="F185" s="42"/>
      <c r="G185" s="106">
        <f t="shared" si="3"/>
        <v>0</v>
      </c>
      <c r="H185" s="247">
        <f>SUM(G185:G190)</f>
        <v>0</v>
      </c>
      <c r="I185" s="43"/>
      <c r="J185" s="44"/>
      <c r="K185" s="45"/>
    </row>
    <row r="186" spans="1:11" s="29" customFormat="1" ht="22.5" customHeight="1">
      <c r="A186" s="219"/>
      <c r="B186" s="75"/>
      <c r="C186" s="113"/>
      <c r="D186" s="47"/>
      <c r="E186" s="48"/>
      <c r="F186" s="42"/>
      <c r="G186" s="106">
        <f t="shared" si="3"/>
        <v>0</v>
      </c>
      <c r="H186" s="248"/>
      <c r="I186" s="43"/>
      <c r="J186" s="44"/>
      <c r="K186" s="45"/>
    </row>
    <row r="187" spans="1:11" s="29" customFormat="1" ht="22.5" customHeight="1">
      <c r="A187" s="219"/>
      <c r="B187" s="76"/>
      <c r="C187" s="114"/>
      <c r="D187" s="40"/>
      <c r="E187" s="41"/>
      <c r="F187" s="42"/>
      <c r="G187" s="106">
        <f t="shared" si="3"/>
        <v>0</v>
      </c>
      <c r="H187" s="248"/>
      <c r="I187" s="43"/>
      <c r="J187" s="44"/>
      <c r="K187" s="45"/>
    </row>
    <row r="188" spans="1:11" s="29" customFormat="1" ht="22.5" customHeight="1">
      <c r="A188" s="219"/>
      <c r="B188" s="76"/>
      <c r="C188" s="114"/>
      <c r="D188" s="40"/>
      <c r="E188" s="41"/>
      <c r="F188" s="42"/>
      <c r="G188" s="106">
        <f t="shared" si="3"/>
        <v>0</v>
      </c>
      <c r="H188" s="248"/>
      <c r="I188" s="43"/>
      <c r="J188" s="44"/>
      <c r="K188" s="45"/>
    </row>
    <row r="189" spans="1:11" s="29" customFormat="1" ht="22.5" customHeight="1">
      <c r="A189" s="219"/>
      <c r="B189" s="76"/>
      <c r="C189" s="114"/>
      <c r="D189" s="40"/>
      <c r="E189" s="41"/>
      <c r="F189" s="42"/>
      <c r="G189" s="106">
        <f t="shared" si="3"/>
        <v>0</v>
      </c>
      <c r="H189" s="248"/>
      <c r="I189" s="43"/>
      <c r="J189" s="44"/>
      <c r="K189" s="45"/>
    </row>
    <row r="190" spans="1:11" s="29" customFormat="1" ht="22.5" customHeight="1">
      <c r="A190" s="243"/>
      <c r="B190" s="46"/>
      <c r="C190" s="115"/>
      <c r="D190" s="47"/>
      <c r="E190" s="48"/>
      <c r="F190" s="42"/>
      <c r="G190" s="106">
        <f t="shared" si="3"/>
        <v>0</v>
      </c>
      <c r="H190" s="249"/>
      <c r="I190" s="43"/>
      <c r="J190" s="44"/>
      <c r="K190" s="45"/>
    </row>
    <row r="191" spans="1:11" s="29" customFormat="1" ht="22.5" customHeight="1">
      <c r="A191" s="218">
        <v>31</v>
      </c>
      <c r="B191" s="105" t="str">
        <f>IF('PL33'!B41="","",'PL33'!B41)</f>
        <v>Trần Nam</v>
      </c>
      <c r="C191" s="109" t="str">
        <f>IF('PL33'!C41="","",'PL33'!C41)</f>
        <v xml:space="preserve">Anh </v>
      </c>
      <c r="D191" s="40"/>
      <c r="E191" s="41"/>
      <c r="F191" s="42"/>
      <c r="G191" s="106">
        <f t="shared" si="3"/>
        <v>0</v>
      </c>
      <c r="H191" s="247">
        <f>SUM(G191:G196)</f>
        <v>0</v>
      </c>
      <c r="I191" s="43"/>
      <c r="J191" s="44"/>
      <c r="K191" s="45"/>
    </row>
    <row r="192" spans="1:11" s="29" customFormat="1" ht="22.5" customHeight="1">
      <c r="A192" s="219"/>
      <c r="B192" s="75"/>
      <c r="C192" s="113"/>
      <c r="D192" s="47"/>
      <c r="E192" s="48"/>
      <c r="F192" s="42"/>
      <c r="G192" s="106">
        <f t="shared" si="3"/>
        <v>0</v>
      </c>
      <c r="H192" s="248"/>
      <c r="I192" s="43"/>
      <c r="J192" s="44"/>
      <c r="K192" s="45"/>
    </row>
    <row r="193" spans="1:11" s="29" customFormat="1" ht="22.5" customHeight="1">
      <c r="A193" s="219"/>
      <c r="B193" s="76"/>
      <c r="C193" s="114"/>
      <c r="D193" s="40"/>
      <c r="E193" s="41"/>
      <c r="F193" s="42"/>
      <c r="G193" s="106">
        <f t="shared" si="3"/>
        <v>0</v>
      </c>
      <c r="H193" s="248"/>
      <c r="I193" s="43"/>
      <c r="J193" s="44"/>
      <c r="K193" s="45"/>
    </row>
    <row r="194" spans="1:11" s="29" customFormat="1" ht="22.5" customHeight="1">
      <c r="A194" s="219"/>
      <c r="B194" s="76"/>
      <c r="C194" s="114"/>
      <c r="D194" s="40"/>
      <c r="E194" s="41"/>
      <c r="F194" s="42"/>
      <c r="G194" s="106">
        <f t="shared" si="3"/>
        <v>0</v>
      </c>
      <c r="H194" s="248"/>
      <c r="I194" s="43"/>
      <c r="J194" s="44"/>
      <c r="K194" s="45"/>
    </row>
    <row r="195" spans="1:11" s="29" customFormat="1" ht="22.5" customHeight="1">
      <c r="A195" s="219"/>
      <c r="B195" s="76"/>
      <c r="C195" s="114"/>
      <c r="D195" s="40"/>
      <c r="E195" s="41"/>
      <c r="F195" s="42"/>
      <c r="G195" s="106">
        <f t="shared" si="3"/>
        <v>0</v>
      </c>
      <c r="H195" s="248"/>
      <c r="I195" s="43"/>
      <c r="J195" s="44"/>
      <c r="K195" s="45"/>
    </row>
    <row r="196" spans="1:11" s="29" customFormat="1" ht="22.5" customHeight="1">
      <c r="A196" s="243"/>
      <c r="B196" s="46"/>
      <c r="C196" s="115"/>
      <c r="D196" s="47"/>
      <c r="E196" s="48"/>
      <c r="F196" s="42"/>
      <c r="G196" s="106">
        <f t="shared" si="3"/>
        <v>0</v>
      </c>
      <c r="H196" s="249"/>
      <c r="I196" s="43"/>
      <c r="J196" s="44"/>
      <c r="K196" s="45"/>
    </row>
    <row r="197" spans="1:11" s="29" customFormat="1" ht="22.5" customHeight="1">
      <c r="A197" s="218">
        <v>32</v>
      </c>
      <c r="B197" s="105" t="str">
        <f>IF('PL33'!B42="","",'PL33'!B42)</f>
        <v>Cao Văn</v>
      </c>
      <c r="C197" s="109" t="str">
        <f>IF('PL33'!C42="","",'PL33'!C42)</f>
        <v>Tuấn</v>
      </c>
      <c r="D197" s="40"/>
      <c r="E197" s="41"/>
      <c r="F197" s="42"/>
      <c r="G197" s="106">
        <f t="shared" si="3"/>
        <v>0</v>
      </c>
      <c r="H197" s="247">
        <f>SUM(G197:G202)</f>
        <v>0</v>
      </c>
      <c r="I197" s="43"/>
      <c r="J197" s="44"/>
      <c r="K197" s="45"/>
    </row>
    <row r="198" spans="1:11" s="29" customFormat="1" ht="22.5" customHeight="1">
      <c r="A198" s="219"/>
      <c r="B198" s="75"/>
      <c r="C198" s="113"/>
      <c r="D198" s="47"/>
      <c r="E198" s="48"/>
      <c r="F198" s="42"/>
      <c r="G198" s="106">
        <f t="shared" si="3"/>
        <v>0</v>
      </c>
      <c r="H198" s="248"/>
      <c r="I198" s="43"/>
      <c r="J198" s="44"/>
      <c r="K198" s="45"/>
    </row>
    <row r="199" spans="1:11" s="29" customFormat="1" ht="22.5" customHeight="1">
      <c r="A199" s="219"/>
      <c r="B199" s="76"/>
      <c r="C199" s="114"/>
      <c r="D199" s="40"/>
      <c r="E199" s="41"/>
      <c r="F199" s="42"/>
      <c r="G199" s="106">
        <f t="shared" si="3"/>
        <v>0</v>
      </c>
      <c r="H199" s="248"/>
      <c r="I199" s="43"/>
      <c r="J199" s="44"/>
      <c r="K199" s="45"/>
    </row>
    <row r="200" spans="1:11" s="29" customFormat="1" ht="22.5" customHeight="1">
      <c r="A200" s="219"/>
      <c r="B200" s="76"/>
      <c r="C200" s="114"/>
      <c r="D200" s="40"/>
      <c r="E200" s="41"/>
      <c r="F200" s="42"/>
      <c r="G200" s="106">
        <f t="shared" si="3"/>
        <v>0</v>
      </c>
      <c r="H200" s="248"/>
      <c r="I200" s="43"/>
      <c r="J200" s="44"/>
      <c r="K200" s="45"/>
    </row>
    <row r="201" spans="1:11" s="29" customFormat="1" ht="22.5" customHeight="1">
      <c r="A201" s="219"/>
      <c r="B201" s="76"/>
      <c r="C201" s="114"/>
      <c r="D201" s="40"/>
      <c r="E201" s="41"/>
      <c r="F201" s="42"/>
      <c r="G201" s="106">
        <f t="shared" si="3"/>
        <v>0</v>
      </c>
      <c r="H201" s="248"/>
      <c r="I201" s="43"/>
      <c r="J201" s="44"/>
      <c r="K201" s="45"/>
    </row>
    <row r="202" spans="1:11" s="29" customFormat="1" ht="22.5" customHeight="1">
      <c r="A202" s="243"/>
      <c r="B202" s="46"/>
      <c r="C202" s="115"/>
      <c r="D202" s="47"/>
      <c r="E202" s="48"/>
      <c r="F202" s="42"/>
      <c r="G202" s="106">
        <f t="shared" si="3"/>
        <v>0</v>
      </c>
      <c r="H202" s="249"/>
      <c r="I202" s="43"/>
      <c r="J202" s="44"/>
      <c r="K202" s="45"/>
    </row>
    <row r="203" spans="1:11" s="29" customFormat="1" ht="22.5" customHeight="1">
      <c r="A203" s="218">
        <v>33</v>
      </c>
      <c r="B203" s="105" t="str">
        <f>IF('PL33'!B43="","",'PL33'!B43)</f>
        <v/>
      </c>
      <c r="C203" s="109" t="str">
        <f>IF('PL33'!C43="","",'PL33'!C43)</f>
        <v/>
      </c>
      <c r="D203" s="40"/>
      <c r="E203" s="41"/>
      <c r="F203" s="42"/>
      <c r="G203" s="106">
        <f t="shared" si="3"/>
        <v>0</v>
      </c>
      <c r="H203" s="247">
        <f>SUM(G203:G208)</f>
        <v>0</v>
      </c>
      <c r="I203" s="43"/>
      <c r="J203" s="44"/>
      <c r="K203" s="45"/>
    </row>
    <row r="204" spans="1:11" s="29" customFormat="1" ht="22.5" customHeight="1">
      <c r="A204" s="219"/>
      <c r="B204" s="75"/>
      <c r="C204" s="113"/>
      <c r="D204" s="47"/>
      <c r="E204" s="48"/>
      <c r="F204" s="42"/>
      <c r="G204" s="106">
        <f t="shared" si="3"/>
        <v>0</v>
      </c>
      <c r="H204" s="248"/>
      <c r="I204" s="43"/>
      <c r="J204" s="44"/>
      <c r="K204" s="45"/>
    </row>
    <row r="205" spans="1:11" s="29" customFormat="1" ht="22.5" customHeight="1">
      <c r="A205" s="219"/>
      <c r="B205" s="76"/>
      <c r="C205" s="114"/>
      <c r="D205" s="40"/>
      <c r="E205" s="41"/>
      <c r="F205" s="42"/>
      <c r="G205" s="106">
        <f t="shared" si="3"/>
        <v>0</v>
      </c>
      <c r="H205" s="248"/>
      <c r="I205" s="43"/>
      <c r="J205" s="44"/>
      <c r="K205" s="45"/>
    </row>
    <row r="206" spans="1:11" s="29" customFormat="1" ht="22.5" customHeight="1">
      <c r="A206" s="219"/>
      <c r="B206" s="76"/>
      <c r="C206" s="114"/>
      <c r="D206" s="40"/>
      <c r="E206" s="41"/>
      <c r="F206" s="42"/>
      <c r="G206" s="106">
        <f t="shared" si="3"/>
        <v>0</v>
      </c>
      <c r="H206" s="248"/>
      <c r="I206" s="43"/>
      <c r="J206" s="44"/>
      <c r="K206" s="45"/>
    </row>
    <row r="207" spans="1:11" s="29" customFormat="1" ht="22.5" customHeight="1">
      <c r="A207" s="219"/>
      <c r="B207" s="76"/>
      <c r="C207" s="114"/>
      <c r="D207" s="40"/>
      <c r="E207" s="41"/>
      <c r="F207" s="42"/>
      <c r="G207" s="106">
        <f t="shared" si="3"/>
        <v>0</v>
      </c>
      <c r="H207" s="248"/>
      <c r="I207" s="43"/>
      <c r="J207" s="44"/>
      <c r="K207" s="45"/>
    </row>
    <row r="208" spans="1:11" s="29" customFormat="1" ht="22.5" customHeight="1">
      <c r="A208" s="243"/>
      <c r="B208" s="46"/>
      <c r="C208" s="115"/>
      <c r="D208" s="47"/>
      <c r="E208" s="48"/>
      <c r="F208" s="42"/>
      <c r="G208" s="106">
        <f t="shared" si="3"/>
        <v>0</v>
      </c>
      <c r="H208" s="249"/>
      <c r="I208" s="43"/>
      <c r="J208" s="44"/>
      <c r="K208" s="45"/>
    </row>
    <row r="209" spans="1:11" s="29" customFormat="1" ht="22.5" customHeight="1">
      <c r="A209" s="218">
        <v>34</v>
      </c>
      <c r="B209" s="105" t="str">
        <f>IF('PL33'!B44="","",'PL33'!B44)</f>
        <v/>
      </c>
      <c r="C209" s="109" t="str">
        <f>IF('PL33'!C44="","",'PL33'!C44)</f>
        <v/>
      </c>
      <c r="D209" s="40"/>
      <c r="E209" s="41"/>
      <c r="F209" s="42"/>
      <c r="G209" s="106">
        <f t="shared" si="3"/>
        <v>0</v>
      </c>
      <c r="H209" s="247">
        <f>SUM(G209:G214)</f>
        <v>0</v>
      </c>
      <c r="I209" s="43"/>
      <c r="J209" s="44"/>
      <c r="K209" s="45"/>
    </row>
    <row r="210" spans="1:11" s="29" customFormat="1" ht="22.5" customHeight="1">
      <c r="A210" s="219"/>
      <c r="B210" s="75"/>
      <c r="C210" s="113"/>
      <c r="D210" s="47"/>
      <c r="E210" s="48"/>
      <c r="F210" s="42"/>
      <c r="G210" s="106">
        <f t="shared" ref="G210:G310" si="4">IF(OR(E210="",F210=""),0,ROUND((F210*4)/E210,1))</f>
        <v>0</v>
      </c>
      <c r="H210" s="248"/>
      <c r="I210" s="43"/>
      <c r="J210" s="44"/>
      <c r="K210" s="45"/>
    </row>
    <row r="211" spans="1:11" s="29" customFormat="1" ht="22.5" customHeight="1">
      <c r="A211" s="219"/>
      <c r="B211" s="76"/>
      <c r="C211" s="114"/>
      <c r="D211" s="40"/>
      <c r="E211" s="41"/>
      <c r="F211" s="42"/>
      <c r="G211" s="106">
        <f t="shared" si="4"/>
        <v>0</v>
      </c>
      <c r="H211" s="248"/>
      <c r="I211" s="43"/>
      <c r="J211" s="44"/>
      <c r="K211" s="45"/>
    </row>
    <row r="212" spans="1:11" s="29" customFormat="1" ht="22.5" customHeight="1">
      <c r="A212" s="219"/>
      <c r="B212" s="76"/>
      <c r="C212" s="114"/>
      <c r="D212" s="40"/>
      <c r="E212" s="41"/>
      <c r="F212" s="42"/>
      <c r="G212" s="106">
        <f t="shared" si="4"/>
        <v>0</v>
      </c>
      <c r="H212" s="248"/>
      <c r="I212" s="43"/>
      <c r="J212" s="44"/>
      <c r="K212" s="45"/>
    </row>
    <row r="213" spans="1:11" s="29" customFormat="1" ht="22.5" customHeight="1">
      <c r="A213" s="219"/>
      <c r="B213" s="76"/>
      <c r="C213" s="114"/>
      <c r="D213" s="40"/>
      <c r="E213" s="41"/>
      <c r="F213" s="42"/>
      <c r="G213" s="106">
        <f t="shared" si="4"/>
        <v>0</v>
      </c>
      <c r="H213" s="248"/>
      <c r="I213" s="43"/>
      <c r="J213" s="44"/>
      <c r="K213" s="45"/>
    </row>
    <row r="214" spans="1:11" s="29" customFormat="1" ht="22.5" customHeight="1">
      <c r="A214" s="243"/>
      <c r="B214" s="46"/>
      <c r="C214" s="115"/>
      <c r="D214" s="47"/>
      <c r="E214" s="48"/>
      <c r="F214" s="42"/>
      <c r="G214" s="106">
        <f t="shared" si="4"/>
        <v>0</v>
      </c>
      <c r="H214" s="249"/>
      <c r="I214" s="43"/>
      <c r="J214" s="44"/>
      <c r="K214" s="45"/>
    </row>
    <row r="215" spans="1:11" s="29" customFormat="1" ht="22.5" customHeight="1">
      <c r="A215" s="218">
        <v>35</v>
      </c>
      <c r="B215" s="105" t="str">
        <f>IF('PL33'!B45="","",'PL33'!B45)</f>
        <v/>
      </c>
      <c r="C215" s="109" t="str">
        <f>IF('PL33'!C45="","",'PL33'!C45)</f>
        <v/>
      </c>
      <c r="D215" s="40"/>
      <c r="E215" s="41"/>
      <c r="F215" s="42"/>
      <c r="G215" s="106">
        <f t="shared" si="4"/>
        <v>0</v>
      </c>
      <c r="H215" s="247">
        <f>SUM(G215:G220)</f>
        <v>0</v>
      </c>
      <c r="I215" s="43"/>
      <c r="J215" s="44"/>
      <c r="K215" s="45"/>
    </row>
    <row r="216" spans="1:11" s="29" customFormat="1" ht="22.5" customHeight="1">
      <c r="A216" s="219"/>
      <c r="B216" s="75"/>
      <c r="C216" s="113"/>
      <c r="D216" s="47"/>
      <c r="E216" s="48"/>
      <c r="F216" s="42"/>
      <c r="G216" s="106">
        <f t="shared" si="4"/>
        <v>0</v>
      </c>
      <c r="H216" s="248"/>
      <c r="I216" s="43"/>
      <c r="J216" s="44"/>
      <c r="K216" s="45"/>
    </row>
    <row r="217" spans="1:11" s="29" customFormat="1" ht="22.5" customHeight="1">
      <c r="A217" s="219"/>
      <c r="B217" s="76"/>
      <c r="C217" s="114"/>
      <c r="D217" s="40"/>
      <c r="E217" s="41"/>
      <c r="F217" s="42"/>
      <c r="G217" s="106">
        <f t="shared" si="4"/>
        <v>0</v>
      </c>
      <c r="H217" s="248"/>
      <c r="I217" s="43"/>
      <c r="J217" s="44"/>
      <c r="K217" s="45"/>
    </row>
    <row r="218" spans="1:11" s="29" customFormat="1" ht="22.5" customHeight="1">
      <c r="A218" s="219"/>
      <c r="B218" s="76"/>
      <c r="C218" s="114"/>
      <c r="D218" s="40"/>
      <c r="E218" s="41"/>
      <c r="F218" s="42"/>
      <c r="G218" s="106">
        <f t="shared" si="4"/>
        <v>0</v>
      </c>
      <c r="H218" s="248"/>
      <c r="I218" s="43"/>
      <c r="J218" s="44"/>
      <c r="K218" s="45"/>
    </row>
    <row r="219" spans="1:11" s="29" customFormat="1" ht="22.5" customHeight="1">
      <c r="A219" s="219"/>
      <c r="B219" s="76"/>
      <c r="C219" s="114"/>
      <c r="D219" s="40"/>
      <c r="E219" s="41"/>
      <c r="F219" s="42"/>
      <c r="G219" s="106">
        <f t="shared" si="4"/>
        <v>0</v>
      </c>
      <c r="H219" s="248"/>
      <c r="I219" s="43"/>
      <c r="J219" s="44"/>
      <c r="K219" s="45"/>
    </row>
    <row r="220" spans="1:11" s="29" customFormat="1" ht="22.5" customHeight="1">
      <c r="A220" s="243"/>
      <c r="B220" s="46"/>
      <c r="C220" s="115"/>
      <c r="D220" s="47"/>
      <c r="E220" s="48"/>
      <c r="F220" s="42"/>
      <c r="G220" s="106">
        <f t="shared" si="4"/>
        <v>0</v>
      </c>
      <c r="H220" s="249"/>
      <c r="I220" s="43"/>
      <c r="J220" s="44"/>
      <c r="K220" s="45"/>
    </row>
    <row r="221" spans="1:11" s="29" customFormat="1" ht="22.5" customHeight="1">
      <c r="A221" s="218">
        <v>36</v>
      </c>
      <c r="B221" s="105" t="str">
        <f>IF('PL33'!B46="","",'PL33'!B46)</f>
        <v/>
      </c>
      <c r="C221" s="109" t="str">
        <f>IF('PL33'!C46="","",'PL33'!C46)</f>
        <v/>
      </c>
      <c r="D221" s="40"/>
      <c r="E221" s="41"/>
      <c r="F221" s="42"/>
      <c r="G221" s="106">
        <f t="shared" si="4"/>
        <v>0</v>
      </c>
      <c r="H221" s="247">
        <f>SUM(G221:G226)</f>
        <v>0</v>
      </c>
      <c r="I221" s="43"/>
      <c r="J221" s="44"/>
      <c r="K221" s="45"/>
    </row>
    <row r="222" spans="1:11" s="29" customFormat="1" ht="22.5" customHeight="1">
      <c r="A222" s="219"/>
      <c r="B222" s="75"/>
      <c r="C222" s="113"/>
      <c r="D222" s="47"/>
      <c r="E222" s="48"/>
      <c r="F222" s="42"/>
      <c r="G222" s="106">
        <f t="shared" si="4"/>
        <v>0</v>
      </c>
      <c r="H222" s="248"/>
      <c r="I222" s="43"/>
      <c r="J222" s="44"/>
      <c r="K222" s="45"/>
    </row>
    <row r="223" spans="1:11" s="29" customFormat="1" ht="22.5" customHeight="1">
      <c r="A223" s="219"/>
      <c r="B223" s="76"/>
      <c r="C223" s="114"/>
      <c r="D223" s="40"/>
      <c r="E223" s="41"/>
      <c r="F223" s="42"/>
      <c r="G223" s="106">
        <f t="shared" si="4"/>
        <v>0</v>
      </c>
      <c r="H223" s="248"/>
      <c r="I223" s="43"/>
      <c r="J223" s="44"/>
      <c r="K223" s="45"/>
    </row>
    <row r="224" spans="1:11" s="29" customFormat="1" ht="22.5" customHeight="1">
      <c r="A224" s="219"/>
      <c r="B224" s="76"/>
      <c r="C224" s="114"/>
      <c r="D224" s="40"/>
      <c r="E224" s="41"/>
      <c r="F224" s="42"/>
      <c r="G224" s="106">
        <f t="shared" si="4"/>
        <v>0</v>
      </c>
      <c r="H224" s="248"/>
      <c r="I224" s="43"/>
      <c r="J224" s="44"/>
      <c r="K224" s="45"/>
    </row>
    <row r="225" spans="1:11" s="29" customFormat="1" ht="22.5" customHeight="1">
      <c r="A225" s="219"/>
      <c r="B225" s="76"/>
      <c r="C225" s="114"/>
      <c r="D225" s="40"/>
      <c r="E225" s="41"/>
      <c r="F225" s="42"/>
      <c r="G225" s="106">
        <f t="shared" si="4"/>
        <v>0</v>
      </c>
      <c r="H225" s="248"/>
      <c r="I225" s="43"/>
      <c r="J225" s="44"/>
      <c r="K225" s="45"/>
    </row>
    <row r="226" spans="1:11" s="29" customFormat="1" ht="22.5" customHeight="1">
      <c r="A226" s="243"/>
      <c r="B226" s="46"/>
      <c r="C226" s="115"/>
      <c r="D226" s="47"/>
      <c r="E226" s="48"/>
      <c r="F226" s="42"/>
      <c r="G226" s="106">
        <f t="shared" si="4"/>
        <v>0</v>
      </c>
      <c r="H226" s="249"/>
      <c r="I226" s="43"/>
      <c r="J226" s="44"/>
      <c r="K226" s="45"/>
    </row>
    <row r="227" spans="1:11" s="29" customFormat="1" ht="22.5" customHeight="1">
      <c r="A227" s="218">
        <v>37</v>
      </c>
      <c r="B227" s="105" t="str">
        <f>IF('PL33'!B47="","",'PL33'!B47)</f>
        <v/>
      </c>
      <c r="C227" s="109" t="str">
        <f>IF('PL33'!C47="","",'PL33'!C47)</f>
        <v/>
      </c>
      <c r="D227" s="40"/>
      <c r="E227" s="41"/>
      <c r="F227" s="42"/>
      <c r="G227" s="106">
        <f t="shared" si="4"/>
        <v>0</v>
      </c>
      <c r="H227" s="247">
        <f>SUM(G227:G232)</f>
        <v>0</v>
      </c>
      <c r="I227" s="43"/>
      <c r="J227" s="44"/>
      <c r="K227" s="45"/>
    </row>
    <row r="228" spans="1:11" s="29" customFormat="1" ht="22.5" customHeight="1">
      <c r="A228" s="219"/>
      <c r="B228" s="75"/>
      <c r="C228" s="113"/>
      <c r="D228" s="47"/>
      <c r="E228" s="48"/>
      <c r="F228" s="42"/>
      <c r="G228" s="106">
        <f t="shared" si="4"/>
        <v>0</v>
      </c>
      <c r="H228" s="248"/>
      <c r="I228" s="43"/>
      <c r="J228" s="44"/>
      <c r="K228" s="45"/>
    </row>
    <row r="229" spans="1:11" s="29" customFormat="1" ht="22.5" customHeight="1">
      <c r="A229" s="219"/>
      <c r="B229" s="76"/>
      <c r="C229" s="114"/>
      <c r="D229" s="40"/>
      <c r="E229" s="41"/>
      <c r="F229" s="42"/>
      <c r="G229" s="106">
        <f t="shared" si="4"/>
        <v>0</v>
      </c>
      <c r="H229" s="248"/>
      <c r="I229" s="43"/>
      <c r="J229" s="44"/>
      <c r="K229" s="45"/>
    </row>
    <row r="230" spans="1:11" s="29" customFormat="1" ht="22.5" customHeight="1">
      <c r="A230" s="219"/>
      <c r="B230" s="76"/>
      <c r="C230" s="114"/>
      <c r="D230" s="40"/>
      <c r="E230" s="41"/>
      <c r="F230" s="42"/>
      <c r="G230" s="106">
        <f t="shared" si="4"/>
        <v>0</v>
      </c>
      <c r="H230" s="248"/>
      <c r="I230" s="43"/>
      <c r="J230" s="44"/>
      <c r="K230" s="45"/>
    </row>
    <row r="231" spans="1:11" s="29" customFormat="1" ht="22.5" customHeight="1">
      <c r="A231" s="219"/>
      <c r="B231" s="76"/>
      <c r="C231" s="114"/>
      <c r="D231" s="40"/>
      <c r="E231" s="41"/>
      <c r="F231" s="42"/>
      <c r="G231" s="106">
        <f t="shared" si="4"/>
        <v>0</v>
      </c>
      <c r="H231" s="248"/>
      <c r="I231" s="43"/>
      <c r="J231" s="44"/>
      <c r="K231" s="45"/>
    </row>
    <row r="232" spans="1:11" s="29" customFormat="1" ht="22.5" customHeight="1">
      <c r="A232" s="243"/>
      <c r="B232" s="46"/>
      <c r="C232" s="115"/>
      <c r="D232" s="47"/>
      <c r="E232" s="48"/>
      <c r="F232" s="42"/>
      <c r="G232" s="106">
        <f t="shared" si="4"/>
        <v>0</v>
      </c>
      <c r="H232" s="249"/>
      <c r="I232" s="43"/>
      <c r="J232" s="44"/>
      <c r="K232" s="45"/>
    </row>
    <row r="233" spans="1:11" s="29" customFormat="1" ht="22.5" customHeight="1">
      <c r="A233" s="218">
        <v>38</v>
      </c>
      <c r="B233" s="105" t="str">
        <f>IF('PL33'!B48="","",'PL33'!B48)</f>
        <v/>
      </c>
      <c r="C233" s="109" t="str">
        <f>IF('PL33'!C48="","",'PL33'!C48)</f>
        <v/>
      </c>
      <c r="D233" s="40"/>
      <c r="E233" s="41"/>
      <c r="F233" s="42"/>
      <c r="G233" s="106">
        <f t="shared" si="4"/>
        <v>0</v>
      </c>
      <c r="H233" s="247">
        <f>SUM(G233:G238)</f>
        <v>0</v>
      </c>
      <c r="I233" s="43"/>
      <c r="J233" s="44"/>
      <c r="K233" s="45"/>
    </row>
    <row r="234" spans="1:11" s="29" customFormat="1" ht="22.5" customHeight="1">
      <c r="A234" s="219"/>
      <c r="B234" s="75"/>
      <c r="C234" s="113"/>
      <c r="D234" s="47"/>
      <c r="E234" s="48"/>
      <c r="F234" s="42"/>
      <c r="G234" s="106">
        <f t="shared" si="4"/>
        <v>0</v>
      </c>
      <c r="H234" s="248"/>
      <c r="I234" s="43"/>
      <c r="J234" s="44"/>
      <c r="K234" s="45"/>
    </row>
    <row r="235" spans="1:11" s="29" customFormat="1" ht="22.5" customHeight="1">
      <c r="A235" s="219"/>
      <c r="B235" s="76"/>
      <c r="C235" s="114"/>
      <c r="D235" s="40"/>
      <c r="E235" s="41"/>
      <c r="F235" s="42"/>
      <c r="G235" s="106">
        <f t="shared" si="4"/>
        <v>0</v>
      </c>
      <c r="H235" s="248"/>
      <c r="I235" s="43"/>
      <c r="J235" s="44"/>
      <c r="K235" s="45"/>
    </row>
    <row r="236" spans="1:11" s="29" customFormat="1" ht="22.5" customHeight="1">
      <c r="A236" s="219"/>
      <c r="B236" s="76"/>
      <c r="C236" s="114"/>
      <c r="D236" s="40"/>
      <c r="E236" s="41"/>
      <c r="F236" s="42"/>
      <c r="G236" s="106">
        <f t="shared" si="4"/>
        <v>0</v>
      </c>
      <c r="H236" s="248"/>
      <c r="I236" s="43"/>
      <c r="J236" s="44"/>
      <c r="K236" s="45"/>
    </row>
    <row r="237" spans="1:11" s="29" customFormat="1" ht="22.5" customHeight="1">
      <c r="A237" s="219"/>
      <c r="B237" s="76"/>
      <c r="C237" s="114"/>
      <c r="D237" s="40"/>
      <c r="E237" s="41"/>
      <c r="F237" s="42"/>
      <c r="G237" s="106">
        <f t="shared" si="4"/>
        <v>0</v>
      </c>
      <c r="H237" s="248"/>
      <c r="I237" s="43"/>
      <c r="J237" s="44"/>
      <c r="K237" s="45"/>
    </row>
    <row r="238" spans="1:11" s="29" customFormat="1" ht="22.5" customHeight="1">
      <c r="A238" s="243"/>
      <c r="B238" s="46"/>
      <c r="C238" s="115"/>
      <c r="D238" s="47"/>
      <c r="E238" s="48"/>
      <c r="F238" s="42"/>
      <c r="G238" s="106">
        <f t="shared" si="4"/>
        <v>0</v>
      </c>
      <c r="H238" s="249"/>
      <c r="I238" s="43"/>
      <c r="J238" s="44"/>
      <c r="K238" s="45"/>
    </row>
    <row r="239" spans="1:11" s="29" customFormat="1" ht="22.5" customHeight="1">
      <c r="A239" s="218">
        <v>39</v>
      </c>
      <c r="B239" s="105" t="str">
        <f>IF('PL33'!B49="","",'PL33'!B49)</f>
        <v/>
      </c>
      <c r="C239" s="109" t="str">
        <f>IF('PL33'!C49="","",'PL33'!C49)</f>
        <v/>
      </c>
      <c r="D239" s="40"/>
      <c r="E239" s="41"/>
      <c r="F239" s="42"/>
      <c r="G239" s="106">
        <f t="shared" si="4"/>
        <v>0</v>
      </c>
      <c r="H239" s="247">
        <f>SUM(G239:G244)</f>
        <v>0</v>
      </c>
      <c r="I239" s="43"/>
      <c r="J239" s="44"/>
      <c r="K239" s="45"/>
    </row>
    <row r="240" spans="1:11" s="29" customFormat="1" ht="22.5" customHeight="1">
      <c r="A240" s="219"/>
      <c r="B240" s="75"/>
      <c r="C240" s="113"/>
      <c r="D240" s="47"/>
      <c r="E240" s="48"/>
      <c r="F240" s="42"/>
      <c r="G240" s="106">
        <f t="shared" si="4"/>
        <v>0</v>
      </c>
      <c r="H240" s="248"/>
      <c r="I240" s="43"/>
      <c r="J240" s="44"/>
      <c r="K240" s="45"/>
    </row>
    <row r="241" spans="1:11" s="29" customFormat="1" ht="22.5" customHeight="1">
      <c r="A241" s="219"/>
      <c r="B241" s="76"/>
      <c r="C241" s="114"/>
      <c r="D241" s="40"/>
      <c r="E241" s="41"/>
      <c r="F241" s="42"/>
      <c r="G241" s="106">
        <f t="shared" si="4"/>
        <v>0</v>
      </c>
      <c r="H241" s="248"/>
      <c r="I241" s="43"/>
      <c r="J241" s="44"/>
      <c r="K241" s="45"/>
    </row>
    <row r="242" spans="1:11" s="29" customFormat="1" ht="22.5" customHeight="1">
      <c r="A242" s="219"/>
      <c r="B242" s="76"/>
      <c r="C242" s="114"/>
      <c r="D242" s="40"/>
      <c r="E242" s="41"/>
      <c r="F242" s="42"/>
      <c r="G242" s="106">
        <f t="shared" si="4"/>
        <v>0</v>
      </c>
      <c r="H242" s="248"/>
      <c r="I242" s="43"/>
      <c r="J242" s="44"/>
      <c r="K242" s="45"/>
    </row>
    <row r="243" spans="1:11" s="29" customFormat="1" ht="22.5" customHeight="1">
      <c r="A243" s="219"/>
      <c r="B243" s="76"/>
      <c r="C243" s="114"/>
      <c r="D243" s="40"/>
      <c r="E243" s="41"/>
      <c r="F243" s="42"/>
      <c r="G243" s="106">
        <f t="shared" si="4"/>
        <v>0</v>
      </c>
      <c r="H243" s="248"/>
      <c r="I243" s="43"/>
      <c r="J243" s="44"/>
      <c r="K243" s="45"/>
    </row>
    <row r="244" spans="1:11" s="29" customFormat="1" ht="22.5" customHeight="1">
      <c r="A244" s="243"/>
      <c r="B244" s="46"/>
      <c r="C244" s="115"/>
      <c r="D244" s="47"/>
      <c r="E244" s="48"/>
      <c r="F244" s="42"/>
      <c r="G244" s="106">
        <f t="shared" si="4"/>
        <v>0</v>
      </c>
      <c r="H244" s="249"/>
      <c r="I244" s="43"/>
      <c r="J244" s="44"/>
      <c r="K244" s="45"/>
    </row>
    <row r="245" spans="1:11" s="29" customFormat="1" ht="22.5" customHeight="1">
      <c r="A245" s="218">
        <v>40</v>
      </c>
      <c r="B245" s="105" t="str">
        <f>IF('PL33'!B50="","",'PL33'!B50)</f>
        <v/>
      </c>
      <c r="C245" s="126" t="str">
        <f>IF('PL33'!C50="","",'PL33'!C50)</f>
        <v/>
      </c>
      <c r="D245" s="40"/>
      <c r="E245" s="41"/>
      <c r="F245" s="42"/>
      <c r="G245" s="106">
        <f t="shared" si="4"/>
        <v>0</v>
      </c>
      <c r="H245" s="247">
        <f>SUM(G245:G250)</f>
        <v>0</v>
      </c>
      <c r="I245" s="43"/>
      <c r="J245" s="44"/>
      <c r="K245" s="45"/>
    </row>
    <row r="246" spans="1:11" s="29" customFormat="1" ht="22.5" customHeight="1">
      <c r="A246" s="219"/>
      <c r="B246" s="75"/>
      <c r="C246" s="113"/>
      <c r="D246" s="47"/>
      <c r="E246" s="48"/>
      <c r="F246" s="42"/>
      <c r="G246" s="106">
        <f t="shared" si="4"/>
        <v>0</v>
      </c>
      <c r="H246" s="248"/>
      <c r="I246" s="43"/>
      <c r="J246" s="44"/>
      <c r="K246" s="45"/>
    </row>
    <row r="247" spans="1:11" s="29" customFormat="1" ht="22.5" customHeight="1">
      <c r="A247" s="219"/>
      <c r="B247" s="76"/>
      <c r="C247" s="114"/>
      <c r="D247" s="40"/>
      <c r="E247" s="41"/>
      <c r="F247" s="42"/>
      <c r="G247" s="106">
        <f t="shared" si="4"/>
        <v>0</v>
      </c>
      <c r="H247" s="248"/>
      <c r="I247" s="43"/>
      <c r="J247" s="44"/>
      <c r="K247" s="45"/>
    </row>
    <row r="248" spans="1:11" s="29" customFormat="1" ht="22.5" customHeight="1">
      <c r="A248" s="219"/>
      <c r="B248" s="76"/>
      <c r="C248" s="114"/>
      <c r="D248" s="40"/>
      <c r="E248" s="41"/>
      <c r="F248" s="42"/>
      <c r="G248" s="106">
        <f t="shared" si="4"/>
        <v>0</v>
      </c>
      <c r="H248" s="248"/>
      <c r="I248" s="43"/>
      <c r="J248" s="44"/>
      <c r="K248" s="45"/>
    </row>
    <row r="249" spans="1:11" s="29" customFormat="1" ht="22.5" customHeight="1">
      <c r="A249" s="219"/>
      <c r="B249" s="76"/>
      <c r="C249" s="114"/>
      <c r="D249" s="40"/>
      <c r="E249" s="41"/>
      <c r="F249" s="42"/>
      <c r="G249" s="106">
        <f t="shared" si="4"/>
        <v>0</v>
      </c>
      <c r="H249" s="248"/>
      <c r="I249" s="43"/>
      <c r="J249" s="44"/>
      <c r="K249" s="45"/>
    </row>
    <row r="250" spans="1:11" s="29" customFormat="1" ht="22.5" customHeight="1">
      <c r="A250" s="243"/>
      <c r="B250" s="46"/>
      <c r="C250" s="115"/>
      <c r="D250" s="47"/>
      <c r="E250" s="48"/>
      <c r="F250" s="42"/>
      <c r="G250" s="106">
        <f t="shared" si="4"/>
        <v>0</v>
      </c>
      <c r="H250" s="249"/>
      <c r="I250" s="43"/>
      <c r="J250" s="44"/>
      <c r="K250" s="45"/>
    </row>
    <row r="251" spans="1:11" s="29" customFormat="1" ht="22.5" customHeight="1">
      <c r="A251" s="218">
        <v>41</v>
      </c>
      <c r="B251" s="105" t="str">
        <f>IF('PL33'!B51="","",'PL33'!B51)</f>
        <v/>
      </c>
      <c r="C251" s="126" t="str">
        <f>IF('PL33'!C51="","",'PL33'!C51)</f>
        <v/>
      </c>
      <c r="D251" s="40"/>
      <c r="E251" s="41"/>
      <c r="F251" s="42"/>
      <c r="G251" s="106">
        <f t="shared" si="4"/>
        <v>0</v>
      </c>
      <c r="H251" s="247">
        <f>SUM(G251:G256)</f>
        <v>0</v>
      </c>
      <c r="I251" s="43"/>
      <c r="J251" s="44"/>
      <c r="K251" s="45"/>
    </row>
    <row r="252" spans="1:11" s="29" customFormat="1" ht="22.5" customHeight="1">
      <c r="A252" s="219"/>
      <c r="B252" s="75"/>
      <c r="C252" s="113"/>
      <c r="D252" s="47"/>
      <c r="E252" s="48"/>
      <c r="F252" s="42"/>
      <c r="G252" s="106">
        <f t="shared" si="4"/>
        <v>0</v>
      </c>
      <c r="H252" s="248"/>
      <c r="I252" s="43"/>
      <c r="J252" s="44"/>
      <c r="K252" s="45"/>
    </row>
    <row r="253" spans="1:11" s="29" customFormat="1" ht="22.5" customHeight="1">
      <c r="A253" s="219"/>
      <c r="B253" s="76"/>
      <c r="C253" s="114"/>
      <c r="D253" s="40"/>
      <c r="E253" s="41"/>
      <c r="F253" s="42"/>
      <c r="G253" s="106">
        <f t="shared" si="4"/>
        <v>0</v>
      </c>
      <c r="H253" s="248"/>
      <c r="I253" s="43"/>
      <c r="J253" s="44"/>
      <c r="K253" s="45"/>
    </row>
    <row r="254" spans="1:11" s="29" customFormat="1" ht="22.5" customHeight="1">
      <c r="A254" s="219"/>
      <c r="B254" s="76"/>
      <c r="C254" s="114"/>
      <c r="D254" s="40"/>
      <c r="E254" s="41"/>
      <c r="F254" s="42"/>
      <c r="G254" s="106">
        <f t="shared" si="4"/>
        <v>0</v>
      </c>
      <c r="H254" s="248"/>
      <c r="I254" s="43"/>
      <c r="J254" s="44"/>
      <c r="K254" s="45"/>
    </row>
    <row r="255" spans="1:11" s="29" customFormat="1" ht="22.5" customHeight="1">
      <c r="A255" s="219"/>
      <c r="B255" s="76"/>
      <c r="C255" s="114"/>
      <c r="D255" s="40"/>
      <c r="E255" s="41"/>
      <c r="F255" s="42"/>
      <c r="G255" s="106">
        <f t="shared" si="4"/>
        <v>0</v>
      </c>
      <c r="H255" s="248"/>
      <c r="I255" s="43"/>
      <c r="J255" s="44"/>
      <c r="K255" s="45"/>
    </row>
    <row r="256" spans="1:11" s="29" customFormat="1" ht="22.5" customHeight="1">
      <c r="A256" s="243"/>
      <c r="B256" s="46"/>
      <c r="C256" s="115"/>
      <c r="D256" s="47"/>
      <c r="E256" s="48"/>
      <c r="F256" s="42"/>
      <c r="G256" s="106">
        <f t="shared" si="4"/>
        <v>0</v>
      </c>
      <c r="H256" s="249"/>
      <c r="I256" s="43"/>
      <c r="J256" s="44"/>
      <c r="K256" s="45"/>
    </row>
    <row r="257" spans="1:11" s="29" customFormat="1" ht="22.5" customHeight="1">
      <c r="A257" s="218">
        <v>42</v>
      </c>
      <c r="B257" s="105" t="str">
        <f>IF('PL33'!B52="","",'PL33'!B52)</f>
        <v/>
      </c>
      <c r="C257" s="126" t="str">
        <f>IF('PL33'!C52="","",'PL33'!C52)</f>
        <v/>
      </c>
      <c r="D257" s="40"/>
      <c r="E257" s="41"/>
      <c r="F257" s="42"/>
      <c r="G257" s="106">
        <f t="shared" si="4"/>
        <v>0</v>
      </c>
      <c r="H257" s="247">
        <f>SUM(G257:G262)</f>
        <v>0</v>
      </c>
      <c r="I257" s="43"/>
      <c r="J257" s="44"/>
      <c r="K257" s="45"/>
    </row>
    <row r="258" spans="1:11" s="29" customFormat="1" ht="22.5" customHeight="1">
      <c r="A258" s="219"/>
      <c r="B258" s="75"/>
      <c r="C258" s="113"/>
      <c r="D258" s="47"/>
      <c r="E258" s="48"/>
      <c r="F258" s="42"/>
      <c r="G258" s="106">
        <f t="shared" si="4"/>
        <v>0</v>
      </c>
      <c r="H258" s="248"/>
      <c r="I258" s="43"/>
      <c r="J258" s="44"/>
      <c r="K258" s="45"/>
    </row>
    <row r="259" spans="1:11" s="29" customFormat="1" ht="22.5" customHeight="1">
      <c r="A259" s="219"/>
      <c r="B259" s="76"/>
      <c r="C259" s="114"/>
      <c r="D259" s="40"/>
      <c r="E259" s="41"/>
      <c r="F259" s="42"/>
      <c r="G259" s="106">
        <f t="shared" si="4"/>
        <v>0</v>
      </c>
      <c r="H259" s="248"/>
      <c r="I259" s="43"/>
      <c r="J259" s="44"/>
      <c r="K259" s="45"/>
    </row>
    <row r="260" spans="1:11" s="29" customFormat="1" ht="22.5" customHeight="1">
      <c r="A260" s="219"/>
      <c r="B260" s="76"/>
      <c r="C260" s="114"/>
      <c r="D260" s="40"/>
      <c r="E260" s="41"/>
      <c r="F260" s="42"/>
      <c r="G260" s="106">
        <f t="shared" si="4"/>
        <v>0</v>
      </c>
      <c r="H260" s="248"/>
      <c r="I260" s="43"/>
      <c r="J260" s="44"/>
      <c r="K260" s="45"/>
    </row>
    <row r="261" spans="1:11" s="29" customFormat="1" ht="22.5" customHeight="1">
      <c r="A261" s="219"/>
      <c r="B261" s="76"/>
      <c r="C261" s="114"/>
      <c r="D261" s="40"/>
      <c r="E261" s="41"/>
      <c r="F261" s="42"/>
      <c r="G261" s="106">
        <f t="shared" si="4"/>
        <v>0</v>
      </c>
      <c r="H261" s="248"/>
      <c r="I261" s="43"/>
      <c r="J261" s="44"/>
      <c r="K261" s="45"/>
    </row>
    <row r="262" spans="1:11" s="29" customFormat="1" ht="22.5" customHeight="1">
      <c r="A262" s="243"/>
      <c r="B262" s="46"/>
      <c r="C262" s="115"/>
      <c r="D262" s="47"/>
      <c r="E262" s="48"/>
      <c r="F262" s="42"/>
      <c r="G262" s="106">
        <f t="shared" si="4"/>
        <v>0</v>
      </c>
      <c r="H262" s="249"/>
      <c r="I262" s="43"/>
      <c r="J262" s="44"/>
      <c r="K262" s="45"/>
    </row>
    <row r="263" spans="1:11" s="29" customFormat="1" ht="22.5" customHeight="1">
      <c r="A263" s="218">
        <v>43</v>
      </c>
      <c r="B263" s="105" t="str">
        <f>IF('PL33'!B53="","",'PL33'!B53)</f>
        <v/>
      </c>
      <c r="C263" s="126" t="str">
        <f>IF('PL33'!C53="","",'PL33'!C53)</f>
        <v/>
      </c>
      <c r="D263" s="40"/>
      <c r="E263" s="41"/>
      <c r="F263" s="42"/>
      <c r="G263" s="106">
        <f t="shared" si="4"/>
        <v>0</v>
      </c>
      <c r="H263" s="247">
        <f>SUM(G263:G268)</f>
        <v>0</v>
      </c>
      <c r="I263" s="43"/>
      <c r="J263" s="44"/>
      <c r="K263" s="45"/>
    </row>
    <row r="264" spans="1:11" s="29" customFormat="1" ht="22.5" customHeight="1">
      <c r="A264" s="219"/>
      <c r="B264" s="75"/>
      <c r="C264" s="113"/>
      <c r="D264" s="47"/>
      <c r="E264" s="48"/>
      <c r="F264" s="42"/>
      <c r="G264" s="106">
        <f t="shared" ref="G264:G298" si="5">IF(OR(E264="",F264=""),0,ROUND((F264*4)/E264,1))</f>
        <v>0</v>
      </c>
      <c r="H264" s="248"/>
      <c r="I264" s="43"/>
      <c r="J264" s="44"/>
      <c r="K264" s="45"/>
    </row>
    <row r="265" spans="1:11" s="29" customFormat="1" ht="22.5" customHeight="1">
      <c r="A265" s="219"/>
      <c r="B265" s="76"/>
      <c r="C265" s="114"/>
      <c r="D265" s="40"/>
      <c r="E265" s="41"/>
      <c r="F265" s="42"/>
      <c r="G265" s="106">
        <f t="shared" si="5"/>
        <v>0</v>
      </c>
      <c r="H265" s="248"/>
      <c r="I265" s="43"/>
      <c r="J265" s="44"/>
      <c r="K265" s="45"/>
    </row>
    <row r="266" spans="1:11" s="29" customFormat="1" ht="22.5" customHeight="1">
      <c r="A266" s="219"/>
      <c r="B266" s="76"/>
      <c r="C266" s="114"/>
      <c r="D266" s="40"/>
      <c r="E266" s="41"/>
      <c r="F266" s="42"/>
      <c r="G266" s="106">
        <f t="shared" si="5"/>
        <v>0</v>
      </c>
      <c r="H266" s="248"/>
      <c r="I266" s="43"/>
      <c r="J266" s="44"/>
      <c r="K266" s="45"/>
    </row>
    <row r="267" spans="1:11" s="29" customFormat="1" ht="22.5" customHeight="1">
      <c r="A267" s="219"/>
      <c r="B267" s="76"/>
      <c r="C267" s="114"/>
      <c r="D267" s="40"/>
      <c r="E267" s="41"/>
      <c r="F267" s="42"/>
      <c r="G267" s="106">
        <f t="shared" si="5"/>
        <v>0</v>
      </c>
      <c r="H267" s="248"/>
      <c r="I267" s="43"/>
      <c r="J267" s="44"/>
      <c r="K267" s="45"/>
    </row>
    <row r="268" spans="1:11" s="29" customFormat="1" ht="22.5" customHeight="1">
      <c r="A268" s="243"/>
      <c r="B268" s="46"/>
      <c r="C268" s="115"/>
      <c r="D268" s="47"/>
      <c r="E268" s="48"/>
      <c r="F268" s="42"/>
      <c r="G268" s="106">
        <f t="shared" si="5"/>
        <v>0</v>
      </c>
      <c r="H268" s="249"/>
      <c r="I268" s="43"/>
      <c r="J268" s="44"/>
      <c r="K268" s="45"/>
    </row>
    <row r="269" spans="1:11" s="29" customFormat="1" ht="22.5" customHeight="1">
      <c r="A269" s="218">
        <v>44</v>
      </c>
      <c r="B269" s="105" t="str">
        <f>IF('PL33'!B54="","",'PL33'!B54)</f>
        <v/>
      </c>
      <c r="C269" s="126" t="str">
        <f>IF('PL33'!C54="","",'PL33'!C54)</f>
        <v/>
      </c>
      <c r="D269" s="40"/>
      <c r="E269" s="41"/>
      <c r="F269" s="42"/>
      <c r="G269" s="106">
        <f t="shared" si="5"/>
        <v>0</v>
      </c>
      <c r="H269" s="247">
        <f>SUM(G269:G274)</f>
        <v>0</v>
      </c>
      <c r="I269" s="43"/>
      <c r="J269" s="44"/>
      <c r="K269" s="45"/>
    </row>
    <row r="270" spans="1:11" s="29" customFormat="1" ht="22.5" customHeight="1">
      <c r="A270" s="219"/>
      <c r="B270" s="75"/>
      <c r="C270" s="113"/>
      <c r="D270" s="47"/>
      <c r="E270" s="48"/>
      <c r="F270" s="42"/>
      <c r="G270" s="106">
        <f t="shared" si="5"/>
        <v>0</v>
      </c>
      <c r="H270" s="248"/>
      <c r="I270" s="43"/>
      <c r="J270" s="44"/>
      <c r="K270" s="45"/>
    </row>
    <row r="271" spans="1:11" s="29" customFormat="1" ht="22.5" customHeight="1">
      <c r="A271" s="219"/>
      <c r="B271" s="76"/>
      <c r="C271" s="114"/>
      <c r="D271" s="40"/>
      <c r="E271" s="41"/>
      <c r="F271" s="42"/>
      <c r="G271" s="106">
        <f t="shared" si="5"/>
        <v>0</v>
      </c>
      <c r="H271" s="248"/>
      <c r="I271" s="43"/>
      <c r="J271" s="44"/>
      <c r="K271" s="45"/>
    </row>
    <row r="272" spans="1:11" s="29" customFormat="1" ht="22.5" customHeight="1">
      <c r="A272" s="219"/>
      <c r="B272" s="76"/>
      <c r="C272" s="114"/>
      <c r="D272" s="40"/>
      <c r="E272" s="41"/>
      <c r="F272" s="42"/>
      <c r="G272" s="106">
        <f t="shared" si="5"/>
        <v>0</v>
      </c>
      <c r="H272" s="248"/>
      <c r="I272" s="43"/>
      <c r="J272" s="44"/>
      <c r="K272" s="45"/>
    </row>
    <row r="273" spans="1:11" s="29" customFormat="1" ht="22.5" customHeight="1">
      <c r="A273" s="219"/>
      <c r="B273" s="76"/>
      <c r="C273" s="114"/>
      <c r="D273" s="40"/>
      <c r="E273" s="41"/>
      <c r="F273" s="42"/>
      <c r="G273" s="106">
        <f t="shared" si="5"/>
        <v>0</v>
      </c>
      <c r="H273" s="248"/>
      <c r="I273" s="43"/>
      <c r="J273" s="44"/>
      <c r="K273" s="45"/>
    </row>
    <row r="274" spans="1:11" s="29" customFormat="1" ht="22.5" customHeight="1">
      <c r="A274" s="243"/>
      <c r="B274" s="46"/>
      <c r="C274" s="115"/>
      <c r="D274" s="47"/>
      <c r="E274" s="48"/>
      <c r="F274" s="42"/>
      <c r="G274" s="106">
        <f t="shared" si="5"/>
        <v>0</v>
      </c>
      <c r="H274" s="249"/>
      <c r="I274" s="43"/>
      <c r="J274" s="44"/>
      <c r="K274" s="45"/>
    </row>
    <row r="275" spans="1:11" s="29" customFormat="1" ht="22.5" customHeight="1">
      <c r="A275" s="218">
        <v>45</v>
      </c>
      <c r="B275" s="105" t="str">
        <f>IF('PL33'!B55="","",'PL33'!B55)</f>
        <v/>
      </c>
      <c r="C275" s="126" t="str">
        <f>IF('PL33'!C55="","",'PL33'!C55)</f>
        <v/>
      </c>
      <c r="D275" s="40"/>
      <c r="E275" s="41"/>
      <c r="F275" s="42"/>
      <c r="G275" s="106">
        <f t="shared" si="5"/>
        <v>0</v>
      </c>
      <c r="H275" s="247">
        <f>SUM(G275:G280)</f>
        <v>0</v>
      </c>
      <c r="I275" s="43"/>
      <c r="J275" s="44"/>
      <c r="K275" s="45"/>
    </row>
    <row r="276" spans="1:11" s="29" customFormat="1" ht="22.5" customHeight="1">
      <c r="A276" s="219"/>
      <c r="B276" s="75"/>
      <c r="C276" s="113"/>
      <c r="D276" s="47"/>
      <c r="E276" s="48"/>
      <c r="F276" s="42"/>
      <c r="G276" s="106">
        <f t="shared" si="5"/>
        <v>0</v>
      </c>
      <c r="H276" s="248"/>
      <c r="I276" s="43"/>
      <c r="J276" s="44"/>
      <c r="K276" s="45"/>
    </row>
    <row r="277" spans="1:11" s="29" customFormat="1" ht="22.5" customHeight="1">
      <c r="A277" s="219"/>
      <c r="B277" s="76"/>
      <c r="C277" s="114"/>
      <c r="D277" s="40"/>
      <c r="E277" s="41"/>
      <c r="F277" s="42"/>
      <c r="G277" s="106">
        <f t="shared" si="5"/>
        <v>0</v>
      </c>
      <c r="H277" s="248"/>
      <c r="I277" s="43"/>
      <c r="J277" s="44"/>
      <c r="K277" s="45"/>
    </row>
    <row r="278" spans="1:11" s="29" customFormat="1" ht="22.5" customHeight="1">
      <c r="A278" s="219"/>
      <c r="B278" s="76"/>
      <c r="C278" s="114"/>
      <c r="D278" s="40"/>
      <c r="E278" s="41"/>
      <c r="F278" s="42"/>
      <c r="G278" s="106">
        <f t="shared" si="5"/>
        <v>0</v>
      </c>
      <c r="H278" s="248"/>
      <c r="I278" s="43"/>
      <c r="J278" s="44"/>
      <c r="K278" s="45"/>
    </row>
    <row r="279" spans="1:11" s="29" customFormat="1" ht="22.5" customHeight="1">
      <c r="A279" s="219"/>
      <c r="B279" s="76"/>
      <c r="C279" s="114"/>
      <c r="D279" s="40"/>
      <c r="E279" s="41"/>
      <c r="F279" s="42"/>
      <c r="G279" s="106">
        <f t="shared" si="5"/>
        <v>0</v>
      </c>
      <c r="H279" s="248"/>
      <c r="I279" s="43"/>
      <c r="J279" s="44"/>
      <c r="K279" s="45"/>
    </row>
    <row r="280" spans="1:11" s="29" customFormat="1" ht="22.5" customHeight="1">
      <c r="A280" s="243"/>
      <c r="B280" s="46"/>
      <c r="C280" s="115"/>
      <c r="D280" s="47"/>
      <c r="E280" s="48"/>
      <c r="F280" s="42"/>
      <c r="G280" s="106">
        <f t="shared" si="5"/>
        <v>0</v>
      </c>
      <c r="H280" s="249"/>
      <c r="I280" s="43"/>
      <c r="J280" s="44"/>
      <c r="K280" s="45"/>
    </row>
    <row r="281" spans="1:11" s="29" customFormat="1" ht="22.5" customHeight="1">
      <c r="A281" s="218">
        <v>46</v>
      </c>
      <c r="B281" s="105" t="str">
        <f>IF('PL33'!B56="","",'PL33'!B56)</f>
        <v/>
      </c>
      <c r="C281" s="126" t="str">
        <f>IF('PL33'!C56="","",'PL33'!C56)</f>
        <v/>
      </c>
      <c r="D281" s="40"/>
      <c r="E281" s="41"/>
      <c r="F281" s="42"/>
      <c r="G281" s="106">
        <f t="shared" si="5"/>
        <v>0</v>
      </c>
      <c r="H281" s="247">
        <f>SUM(G281:G286)</f>
        <v>0</v>
      </c>
      <c r="I281" s="43"/>
      <c r="J281" s="44"/>
      <c r="K281" s="45"/>
    </row>
    <row r="282" spans="1:11" s="29" customFormat="1" ht="22.5" customHeight="1">
      <c r="A282" s="219"/>
      <c r="B282" s="75"/>
      <c r="C282" s="113"/>
      <c r="D282" s="47"/>
      <c r="E282" s="48"/>
      <c r="F282" s="42"/>
      <c r="G282" s="106">
        <f t="shared" si="5"/>
        <v>0</v>
      </c>
      <c r="H282" s="248"/>
      <c r="I282" s="43"/>
      <c r="J282" s="44"/>
      <c r="K282" s="45"/>
    </row>
    <row r="283" spans="1:11" s="29" customFormat="1" ht="22.5" customHeight="1">
      <c r="A283" s="219"/>
      <c r="B283" s="76"/>
      <c r="C283" s="114"/>
      <c r="D283" s="40"/>
      <c r="E283" s="41"/>
      <c r="F283" s="42"/>
      <c r="G283" s="106">
        <f t="shared" si="5"/>
        <v>0</v>
      </c>
      <c r="H283" s="248"/>
      <c r="I283" s="43"/>
      <c r="J283" s="44"/>
      <c r="K283" s="45"/>
    </row>
    <row r="284" spans="1:11" s="29" customFormat="1" ht="22.5" customHeight="1">
      <c r="A284" s="219"/>
      <c r="B284" s="76"/>
      <c r="C284" s="114"/>
      <c r="D284" s="40"/>
      <c r="E284" s="41"/>
      <c r="F284" s="42"/>
      <c r="G284" s="106">
        <f t="shared" si="5"/>
        <v>0</v>
      </c>
      <c r="H284" s="248"/>
      <c r="I284" s="43"/>
      <c r="J284" s="44"/>
      <c r="K284" s="45"/>
    </row>
    <row r="285" spans="1:11" s="29" customFormat="1" ht="22.5" customHeight="1">
      <c r="A285" s="219"/>
      <c r="B285" s="76"/>
      <c r="C285" s="114"/>
      <c r="D285" s="40"/>
      <c r="E285" s="41"/>
      <c r="F285" s="42"/>
      <c r="G285" s="106">
        <f t="shared" si="5"/>
        <v>0</v>
      </c>
      <c r="H285" s="248"/>
      <c r="I285" s="43"/>
      <c r="J285" s="44"/>
      <c r="K285" s="45"/>
    </row>
    <row r="286" spans="1:11" s="29" customFormat="1" ht="22.5" customHeight="1">
      <c r="A286" s="243"/>
      <c r="B286" s="46"/>
      <c r="C286" s="115"/>
      <c r="D286" s="47"/>
      <c r="E286" s="48"/>
      <c r="F286" s="42"/>
      <c r="G286" s="106">
        <f t="shared" si="5"/>
        <v>0</v>
      </c>
      <c r="H286" s="249"/>
      <c r="I286" s="43"/>
      <c r="J286" s="44"/>
      <c r="K286" s="45"/>
    </row>
    <row r="287" spans="1:11" s="29" customFormat="1" ht="22.5" customHeight="1">
      <c r="A287" s="218">
        <v>47</v>
      </c>
      <c r="B287" s="105" t="str">
        <f>IF('PL33'!B57="","",'PL33'!B57)</f>
        <v/>
      </c>
      <c r="C287" s="126" t="str">
        <f>IF('PL33'!C57="","",'PL33'!C57)</f>
        <v/>
      </c>
      <c r="D287" s="40"/>
      <c r="E287" s="41"/>
      <c r="F287" s="42"/>
      <c r="G287" s="106">
        <f t="shared" si="5"/>
        <v>0</v>
      </c>
      <c r="H287" s="247">
        <f>SUM(G287:G292)</f>
        <v>0</v>
      </c>
      <c r="I287" s="43"/>
      <c r="J287" s="44"/>
      <c r="K287" s="45"/>
    </row>
    <row r="288" spans="1:11" s="29" customFormat="1" ht="22.5" customHeight="1">
      <c r="A288" s="219"/>
      <c r="B288" s="75"/>
      <c r="C288" s="113"/>
      <c r="D288" s="47"/>
      <c r="E288" s="48"/>
      <c r="F288" s="42"/>
      <c r="G288" s="106">
        <f t="shared" si="5"/>
        <v>0</v>
      </c>
      <c r="H288" s="248"/>
      <c r="I288" s="43"/>
      <c r="J288" s="44"/>
      <c r="K288" s="45"/>
    </row>
    <row r="289" spans="1:11" s="29" customFormat="1" ht="22.5" customHeight="1">
      <c r="A289" s="219"/>
      <c r="B289" s="76"/>
      <c r="C289" s="114"/>
      <c r="D289" s="40"/>
      <c r="E289" s="41"/>
      <c r="F289" s="42"/>
      <c r="G289" s="106">
        <f t="shared" si="5"/>
        <v>0</v>
      </c>
      <c r="H289" s="248"/>
      <c r="I289" s="43"/>
      <c r="J289" s="44"/>
      <c r="K289" s="45"/>
    </row>
    <row r="290" spans="1:11" s="29" customFormat="1" ht="22.5" customHeight="1">
      <c r="A290" s="219"/>
      <c r="B290" s="76"/>
      <c r="C290" s="114"/>
      <c r="D290" s="40"/>
      <c r="E290" s="41"/>
      <c r="F290" s="42"/>
      <c r="G290" s="106">
        <f t="shared" si="5"/>
        <v>0</v>
      </c>
      <c r="H290" s="248"/>
      <c r="I290" s="43"/>
      <c r="J290" s="44"/>
      <c r="K290" s="45"/>
    </row>
    <row r="291" spans="1:11" s="29" customFormat="1" ht="22.5" customHeight="1">
      <c r="A291" s="219"/>
      <c r="B291" s="76"/>
      <c r="C291" s="114"/>
      <c r="D291" s="40"/>
      <c r="E291" s="41"/>
      <c r="F291" s="42"/>
      <c r="G291" s="106">
        <f t="shared" si="5"/>
        <v>0</v>
      </c>
      <c r="H291" s="248"/>
      <c r="I291" s="43"/>
      <c r="J291" s="44"/>
      <c r="K291" s="45"/>
    </row>
    <row r="292" spans="1:11" s="29" customFormat="1" ht="22.5" customHeight="1">
      <c r="A292" s="243"/>
      <c r="B292" s="46"/>
      <c r="C292" s="115"/>
      <c r="D292" s="47"/>
      <c r="E292" s="48"/>
      <c r="F292" s="42"/>
      <c r="G292" s="106">
        <f t="shared" si="5"/>
        <v>0</v>
      </c>
      <c r="H292" s="249"/>
      <c r="I292" s="43"/>
      <c r="J292" s="44"/>
      <c r="K292" s="45"/>
    </row>
    <row r="293" spans="1:11" s="29" customFormat="1" ht="22.5" customHeight="1">
      <c r="A293" s="218">
        <v>48</v>
      </c>
      <c r="B293" s="105" t="str">
        <f>IF('PL33'!B58="","",'PL33'!B58)</f>
        <v/>
      </c>
      <c r="C293" s="126" t="str">
        <f>IF('PL33'!C58="","",'PL33'!C58)</f>
        <v/>
      </c>
      <c r="D293" s="40"/>
      <c r="E293" s="41"/>
      <c r="F293" s="42"/>
      <c r="G293" s="106">
        <f t="shared" si="5"/>
        <v>0</v>
      </c>
      <c r="H293" s="247">
        <f>SUM(G293:G298)</f>
        <v>0</v>
      </c>
      <c r="I293" s="43"/>
      <c r="J293" s="44"/>
      <c r="K293" s="45"/>
    </row>
    <row r="294" spans="1:11" s="29" customFormat="1" ht="22.5" customHeight="1">
      <c r="A294" s="219"/>
      <c r="B294" s="75"/>
      <c r="C294" s="113"/>
      <c r="D294" s="47"/>
      <c r="E294" s="48"/>
      <c r="F294" s="42"/>
      <c r="G294" s="106">
        <f t="shared" si="5"/>
        <v>0</v>
      </c>
      <c r="H294" s="248"/>
      <c r="I294" s="43"/>
      <c r="J294" s="44"/>
      <c r="K294" s="45"/>
    </row>
    <row r="295" spans="1:11" s="29" customFormat="1" ht="22.5" customHeight="1">
      <c r="A295" s="219"/>
      <c r="B295" s="76"/>
      <c r="C295" s="114"/>
      <c r="D295" s="40"/>
      <c r="E295" s="41"/>
      <c r="F295" s="42"/>
      <c r="G295" s="106">
        <f t="shared" si="5"/>
        <v>0</v>
      </c>
      <c r="H295" s="248"/>
      <c r="I295" s="43"/>
      <c r="J295" s="44"/>
      <c r="K295" s="45"/>
    </row>
    <row r="296" spans="1:11" s="29" customFormat="1" ht="22.5" customHeight="1">
      <c r="A296" s="219"/>
      <c r="B296" s="76"/>
      <c r="C296" s="114"/>
      <c r="D296" s="40"/>
      <c r="E296" s="41"/>
      <c r="F296" s="42"/>
      <c r="G296" s="106">
        <f t="shared" si="5"/>
        <v>0</v>
      </c>
      <c r="H296" s="248"/>
      <c r="I296" s="43"/>
      <c r="J296" s="44"/>
      <c r="K296" s="45"/>
    </row>
    <row r="297" spans="1:11" s="29" customFormat="1" ht="22.5" customHeight="1">
      <c r="A297" s="219"/>
      <c r="B297" s="76"/>
      <c r="C297" s="114"/>
      <c r="D297" s="40"/>
      <c r="E297" s="41"/>
      <c r="F297" s="42"/>
      <c r="G297" s="106">
        <f t="shared" si="5"/>
        <v>0</v>
      </c>
      <c r="H297" s="248"/>
      <c r="I297" s="43"/>
      <c r="J297" s="44"/>
      <c r="K297" s="45"/>
    </row>
    <row r="298" spans="1:11" s="29" customFormat="1" ht="22.5" customHeight="1">
      <c r="A298" s="243"/>
      <c r="B298" s="46"/>
      <c r="C298" s="115"/>
      <c r="D298" s="47"/>
      <c r="E298" s="48"/>
      <c r="F298" s="42"/>
      <c r="G298" s="106">
        <f t="shared" si="5"/>
        <v>0</v>
      </c>
      <c r="H298" s="249"/>
      <c r="I298" s="43"/>
      <c r="J298" s="44"/>
      <c r="K298" s="45"/>
    </row>
    <row r="299" spans="1:11" s="29" customFormat="1" ht="22.5" customHeight="1">
      <c r="A299" s="218">
        <v>49</v>
      </c>
      <c r="B299" s="105" t="str">
        <f>IF('PL33'!B59="","",'PL33'!B59)</f>
        <v/>
      </c>
      <c r="C299" s="126" t="str">
        <f>IF('PL33'!C59="","",'PL33'!C59)</f>
        <v/>
      </c>
      <c r="D299" s="40"/>
      <c r="E299" s="41"/>
      <c r="F299" s="42"/>
      <c r="G299" s="106">
        <f t="shared" si="4"/>
        <v>0</v>
      </c>
      <c r="H299" s="247">
        <f>SUM(G299:G304)</f>
        <v>0</v>
      </c>
      <c r="I299" s="43"/>
      <c r="J299" s="44"/>
      <c r="K299" s="45"/>
    </row>
    <row r="300" spans="1:11" s="29" customFormat="1" ht="22.5" customHeight="1">
      <c r="A300" s="219"/>
      <c r="B300" s="75"/>
      <c r="C300" s="113"/>
      <c r="D300" s="47"/>
      <c r="E300" s="48"/>
      <c r="F300" s="42"/>
      <c r="G300" s="106">
        <f t="shared" si="4"/>
        <v>0</v>
      </c>
      <c r="H300" s="248"/>
      <c r="I300" s="43"/>
      <c r="J300" s="44"/>
      <c r="K300" s="45"/>
    </row>
    <row r="301" spans="1:11" s="29" customFormat="1" ht="22.5" customHeight="1">
      <c r="A301" s="219"/>
      <c r="B301" s="76"/>
      <c r="C301" s="114"/>
      <c r="D301" s="40"/>
      <c r="E301" s="41"/>
      <c r="F301" s="42"/>
      <c r="G301" s="106">
        <f t="shared" si="4"/>
        <v>0</v>
      </c>
      <c r="H301" s="248"/>
      <c r="I301" s="43"/>
      <c r="J301" s="44"/>
      <c r="K301" s="45"/>
    </row>
    <row r="302" spans="1:11" s="29" customFormat="1" ht="22.5" customHeight="1">
      <c r="A302" s="219"/>
      <c r="B302" s="76"/>
      <c r="C302" s="114"/>
      <c r="D302" s="40"/>
      <c r="E302" s="41"/>
      <c r="F302" s="42"/>
      <c r="G302" s="106">
        <f t="shared" si="4"/>
        <v>0</v>
      </c>
      <c r="H302" s="248"/>
      <c r="I302" s="43"/>
      <c r="J302" s="44"/>
      <c r="K302" s="45"/>
    </row>
    <row r="303" spans="1:11" s="29" customFormat="1" ht="22.5" customHeight="1">
      <c r="A303" s="219"/>
      <c r="B303" s="76"/>
      <c r="C303" s="114"/>
      <c r="D303" s="40"/>
      <c r="E303" s="41"/>
      <c r="F303" s="42"/>
      <c r="G303" s="106">
        <f t="shared" si="4"/>
        <v>0</v>
      </c>
      <c r="H303" s="248"/>
      <c r="I303" s="43"/>
      <c r="J303" s="44"/>
      <c r="K303" s="45"/>
    </row>
    <row r="304" spans="1:11" s="29" customFormat="1" ht="22.5" customHeight="1">
      <c r="A304" s="243"/>
      <c r="B304" s="46"/>
      <c r="C304" s="115"/>
      <c r="D304" s="47"/>
      <c r="E304" s="48"/>
      <c r="F304" s="42"/>
      <c r="G304" s="106">
        <f t="shared" si="4"/>
        <v>0</v>
      </c>
      <c r="H304" s="249"/>
      <c r="I304" s="43"/>
      <c r="J304" s="44"/>
      <c r="K304" s="45"/>
    </row>
    <row r="305" spans="1:11" s="29" customFormat="1" ht="22.5" customHeight="1">
      <c r="A305" s="218">
        <v>50</v>
      </c>
      <c r="B305" s="105" t="str">
        <f>IF('PL33'!B60="","",'PL33'!B60)</f>
        <v/>
      </c>
      <c r="C305" s="109" t="str">
        <f>IF('PL33'!C60="","",'PL33'!C60)</f>
        <v/>
      </c>
      <c r="D305" s="40"/>
      <c r="E305" s="41"/>
      <c r="F305" s="42"/>
      <c r="G305" s="106">
        <f t="shared" si="4"/>
        <v>0</v>
      </c>
      <c r="H305" s="247">
        <f>SUM(G305:G310)</f>
        <v>0</v>
      </c>
      <c r="I305" s="43"/>
      <c r="J305" s="44"/>
      <c r="K305" s="45"/>
    </row>
    <row r="306" spans="1:11" s="29" customFormat="1" ht="22.5" customHeight="1">
      <c r="A306" s="219"/>
      <c r="B306" s="75"/>
      <c r="C306" s="113"/>
      <c r="D306" s="47"/>
      <c r="E306" s="48"/>
      <c r="F306" s="42"/>
      <c r="G306" s="106">
        <f t="shared" si="4"/>
        <v>0</v>
      </c>
      <c r="H306" s="248"/>
      <c r="I306" s="43"/>
      <c r="J306" s="44"/>
      <c r="K306" s="45"/>
    </row>
    <row r="307" spans="1:11" s="29" customFormat="1" ht="22.5" customHeight="1">
      <c r="A307" s="219"/>
      <c r="B307" s="76"/>
      <c r="C307" s="114"/>
      <c r="D307" s="40"/>
      <c r="E307" s="41"/>
      <c r="F307" s="42"/>
      <c r="G307" s="106">
        <f t="shared" si="4"/>
        <v>0</v>
      </c>
      <c r="H307" s="248"/>
      <c r="I307" s="43"/>
      <c r="J307" s="44"/>
      <c r="K307" s="45"/>
    </row>
    <row r="308" spans="1:11" s="29" customFormat="1" ht="22.5" customHeight="1">
      <c r="A308" s="219"/>
      <c r="B308" s="76"/>
      <c r="C308" s="114"/>
      <c r="D308" s="40"/>
      <c r="E308" s="41"/>
      <c r="F308" s="42"/>
      <c r="G308" s="106">
        <f t="shared" si="4"/>
        <v>0</v>
      </c>
      <c r="H308" s="248"/>
      <c r="I308" s="43"/>
      <c r="J308" s="44"/>
      <c r="K308" s="45"/>
    </row>
    <row r="309" spans="1:11" s="29" customFormat="1" ht="22.5" customHeight="1">
      <c r="A309" s="219"/>
      <c r="B309" s="76"/>
      <c r="C309" s="114"/>
      <c r="D309" s="40"/>
      <c r="E309" s="41"/>
      <c r="F309" s="42"/>
      <c r="G309" s="106">
        <f t="shared" si="4"/>
        <v>0</v>
      </c>
      <c r="H309" s="248"/>
      <c r="I309" s="43"/>
      <c r="J309" s="44"/>
      <c r="K309" s="45"/>
    </row>
    <row r="310" spans="1:11" s="29" customFormat="1" ht="22.5" customHeight="1">
      <c r="A310" s="243"/>
      <c r="B310" s="46"/>
      <c r="C310" s="115"/>
      <c r="D310" s="47"/>
      <c r="E310" s="48"/>
      <c r="F310" s="42"/>
      <c r="G310" s="106">
        <f t="shared" si="4"/>
        <v>0</v>
      </c>
      <c r="H310" s="249"/>
      <c r="I310" s="43"/>
      <c r="J310" s="44"/>
      <c r="K310" s="45"/>
    </row>
    <row r="311" spans="1:11" ht="16.5" customHeight="1">
      <c r="B311" s="252" t="s">
        <v>62</v>
      </c>
      <c r="C311" s="252"/>
      <c r="D311" s="252"/>
      <c r="E311" s="252"/>
      <c r="F311" s="49"/>
    </row>
    <row r="312" spans="1:11" ht="16.5" customHeight="1">
      <c r="B312" s="253" t="s">
        <v>61</v>
      </c>
      <c r="C312" s="253"/>
      <c r="D312" s="253"/>
      <c r="E312" s="253"/>
      <c r="F312" s="50"/>
    </row>
    <row r="313" spans="1:11" ht="17.25" customHeight="1">
      <c r="F313" s="51"/>
      <c r="G313" s="174" t="s">
        <v>93</v>
      </c>
      <c r="H313" s="174"/>
      <c r="I313" s="174"/>
      <c r="J313" s="52"/>
      <c r="K313" s="52"/>
    </row>
    <row r="314" spans="1:11" ht="18" customHeight="1">
      <c r="C314" s="18" t="s">
        <v>23</v>
      </c>
      <c r="D314" s="18"/>
      <c r="E314" s="18"/>
      <c r="F314" s="18"/>
      <c r="G314" s="153" t="s">
        <v>24</v>
      </c>
      <c r="H314" s="153"/>
      <c r="I314" s="153"/>
      <c r="J314" s="18"/>
    </row>
  </sheetData>
  <sheetProtection password="C529" sheet="1" formatCells="0" formatRows="0" sort="0" autoFilter="0"/>
  <mergeCells count="113">
    <mergeCell ref="B312:E312"/>
    <mergeCell ref="A47:A52"/>
    <mergeCell ref="A53:A58"/>
    <mergeCell ref="A59:A64"/>
    <mergeCell ref="A113:A118"/>
    <mergeCell ref="A23:A28"/>
    <mergeCell ref="A29:A34"/>
    <mergeCell ref="A41:A46"/>
    <mergeCell ref="A71:A76"/>
    <mergeCell ref="A101:A106"/>
    <mergeCell ref="H95:H100"/>
    <mergeCell ref="A11:A16"/>
    <mergeCell ref="H11:H16"/>
    <mergeCell ref="A17:A22"/>
    <mergeCell ref="H17:H22"/>
    <mergeCell ref="B311:E311"/>
    <mergeCell ref="H23:H28"/>
    <mergeCell ref="H29:H34"/>
    <mergeCell ref="H71:H76"/>
    <mergeCell ref="H35:H40"/>
    <mergeCell ref="H41:H46"/>
    <mergeCell ref="A65:A70"/>
    <mergeCell ref="H65:H70"/>
    <mergeCell ref="H47:H52"/>
    <mergeCell ref="H53:H58"/>
    <mergeCell ref="H59:H64"/>
    <mergeCell ref="G314:I314"/>
    <mergeCell ref="G313:I313"/>
    <mergeCell ref="A35:A40"/>
    <mergeCell ref="A77:A82"/>
    <mergeCell ref="H77:H82"/>
    <mergeCell ref="A83:A88"/>
    <mergeCell ref="H83:H88"/>
    <mergeCell ref="A89:A94"/>
    <mergeCell ref="H89:H94"/>
    <mergeCell ref="A95:A100"/>
    <mergeCell ref="A2:D2"/>
    <mergeCell ref="A3:D3"/>
    <mergeCell ref="F2:I2"/>
    <mergeCell ref="F3:I3"/>
    <mergeCell ref="B9:C9"/>
    <mergeCell ref="B10:C10"/>
    <mergeCell ref="A5:I5"/>
    <mergeCell ref="A6:I6"/>
    <mergeCell ref="A7:I7"/>
    <mergeCell ref="H101:H106"/>
    <mergeCell ref="A107:A112"/>
    <mergeCell ref="H107:H112"/>
    <mergeCell ref="H125:H130"/>
    <mergeCell ref="H113:H118"/>
    <mergeCell ref="A119:A124"/>
    <mergeCell ref="H119:H124"/>
    <mergeCell ref="A125:A130"/>
    <mergeCell ref="A131:A136"/>
    <mergeCell ref="H131:H136"/>
    <mergeCell ref="A137:A142"/>
    <mergeCell ref="H137:H142"/>
    <mergeCell ref="H143:H148"/>
    <mergeCell ref="A149:A154"/>
    <mergeCell ref="H149:H154"/>
    <mergeCell ref="A143:A148"/>
    <mergeCell ref="A155:A160"/>
    <mergeCell ref="H155:H160"/>
    <mergeCell ref="H161:H166"/>
    <mergeCell ref="A167:A172"/>
    <mergeCell ref="H167:H172"/>
    <mergeCell ref="A173:A178"/>
    <mergeCell ref="H173:H178"/>
    <mergeCell ref="A161:A166"/>
    <mergeCell ref="A179:A184"/>
    <mergeCell ref="H179:H184"/>
    <mergeCell ref="A185:A190"/>
    <mergeCell ref="H185:H190"/>
    <mergeCell ref="A191:A196"/>
    <mergeCell ref="H191:H196"/>
    <mergeCell ref="A197:A202"/>
    <mergeCell ref="H197:H202"/>
    <mergeCell ref="A203:A208"/>
    <mergeCell ref="H203:H208"/>
    <mergeCell ref="A209:A214"/>
    <mergeCell ref="H209:H214"/>
    <mergeCell ref="A215:A220"/>
    <mergeCell ref="H215:H220"/>
    <mergeCell ref="A221:A226"/>
    <mergeCell ref="H221:H226"/>
    <mergeCell ref="A227:A232"/>
    <mergeCell ref="H227:H232"/>
    <mergeCell ref="A305:A310"/>
    <mergeCell ref="H305:H310"/>
    <mergeCell ref="A233:A238"/>
    <mergeCell ref="H233:H238"/>
    <mergeCell ref="A239:A244"/>
    <mergeCell ref="H239:H244"/>
    <mergeCell ref="A299:A304"/>
    <mergeCell ref="H299:H304"/>
    <mergeCell ref="A245:A250"/>
    <mergeCell ref="H245:H250"/>
    <mergeCell ref="A251:A256"/>
    <mergeCell ref="H251:H256"/>
    <mergeCell ref="A257:A262"/>
    <mergeCell ref="H257:H262"/>
    <mergeCell ref="A263:A268"/>
    <mergeCell ref="H263:H268"/>
    <mergeCell ref="A269:A274"/>
    <mergeCell ref="H269:H274"/>
    <mergeCell ref="A275:A280"/>
    <mergeCell ref="H275:H280"/>
    <mergeCell ref="A293:A298"/>
    <mergeCell ref="H293:H298"/>
    <mergeCell ref="A281:A286"/>
    <mergeCell ref="H281:H286"/>
    <mergeCell ref="A287:A292"/>
    <mergeCell ref="H287:H292"/>
  </mergeCells>
  <phoneticPr fontId="14" type="noConversion"/>
  <pageMargins left="0.25" right="0.18" top="0.28000000000000003" bottom="0.28000000000000003" header="0.27" footer="0.3"/>
  <pageSetup paperSize="9" orientation="landscape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2"/>
  <dimension ref="A1:S67"/>
  <sheetViews>
    <sheetView topLeftCell="A8" zoomScale="115" zoomScaleNormal="115" workbookViewId="0">
      <selection activeCell="K12" sqref="K12"/>
    </sheetView>
  </sheetViews>
  <sheetFormatPr defaultRowHeight="15.75"/>
  <cols>
    <col min="1" max="1" width="5.625" style="4" customWidth="1"/>
    <col min="2" max="2" width="20" style="1" customWidth="1"/>
    <col min="3" max="3" width="10.25" style="1" customWidth="1"/>
    <col min="4" max="4" width="9.125" style="4" customWidth="1"/>
    <col min="5" max="8" width="9.125" style="1" customWidth="1"/>
    <col min="9" max="9" width="11.25" style="1" customWidth="1"/>
    <col min="10" max="10" width="12.125" style="1" customWidth="1"/>
    <col min="11" max="11" width="21" style="1" customWidth="1"/>
    <col min="12" max="12" width="7.125" style="1" customWidth="1"/>
    <col min="13" max="13" width="6.5" style="1" customWidth="1"/>
    <col min="14" max="14" width="9.25" style="1" customWidth="1"/>
    <col min="15" max="15" width="11" style="1" customWidth="1"/>
    <col min="16" max="17" width="6.875" style="1" customWidth="1"/>
    <col min="18" max="18" width="11.5" style="1" customWidth="1"/>
    <col min="19" max="16384" width="9" style="1"/>
  </cols>
  <sheetData>
    <row r="1" spans="1:19" ht="19.5">
      <c r="K1" s="3" t="s">
        <v>92</v>
      </c>
    </row>
    <row r="2" spans="1:19" ht="18" customHeight="1">
      <c r="A2" s="264" t="s">
        <v>56</v>
      </c>
      <c r="B2" s="264"/>
      <c r="C2" s="264"/>
      <c r="D2" s="264"/>
      <c r="E2" s="264"/>
      <c r="F2" s="6"/>
      <c r="G2" s="254" t="s">
        <v>11</v>
      </c>
      <c r="H2" s="254"/>
      <c r="I2" s="254"/>
      <c r="J2" s="254"/>
      <c r="K2" s="254"/>
      <c r="L2" s="6"/>
      <c r="M2" s="6"/>
      <c r="N2" s="60"/>
      <c r="O2" s="60"/>
      <c r="P2" s="66"/>
      <c r="Q2" s="60"/>
      <c r="R2" s="60"/>
    </row>
    <row r="3" spans="1:19" ht="31.5" customHeight="1">
      <c r="A3" s="265" t="s">
        <v>73</v>
      </c>
      <c r="B3" s="254"/>
      <c r="C3" s="254"/>
      <c r="D3" s="254"/>
      <c r="E3" s="254"/>
      <c r="F3" s="58"/>
      <c r="G3" s="255" t="s">
        <v>12</v>
      </c>
      <c r="H3" s="255"/>
      <c r="I3" s="255"/>
      <c r="J3" s="255"/>
      <c r="K3" s="255"/>
      <c r="L3" s="58"/>
      <c r="N3" s="60"/>
      <c r="O3" s="60"/>
      <c r="P3" s="67"/>
      <c r="Q3" s="60"/>
      <c r="R3" s="60"/>
    </row>
    <row r="4" spans="1:19" ht="9" customHeight="1"/>
    <row r="5" spans="1:19" ht="45" customHeight="1">
      <c r="A5" s="263" t="s">
        <v>114</v>
      </c>
      <c r="B5" s="263"/>
      <c r="C5" s="263"/>
      <c r="D5" s="263"/>
      <c r="E5" s="263"/>
      <c r="F5" s="263"/>
      <c r="G5" s="263"/>
      <c r="H5" s="263"/>
      <c r="I5" s="263"/>
      <c r="J5" s="263"/>
      <c r="K5" s="263"/>
    </row>
    <row r="6" spans="1:19" ht="21.75" customHeight="1">
      <c r="A6" s="263" t="s">
        <v>72</v>
      </c>
      <c r="B6" s="263"/>
      <c r="C6" s="263"/>
      <c r="D6" s="263"/>
      <c r="E6" s="263"/>
      <c r="F6" s="263"/>
      <c r="G6" s="263"/>
      <c r="H6" s="263"/>
      <c r="I6" s="263"/>
      <c r="J6" s="263"/>
      <c r="K6" s="263"/>
    </row>
    <row r="7" spans="1:19" s="5" customFormat="1" ht="25.5" customHeight="1">
      <c r="A7" s="266" t="s">
        <v>18</v>
      </c>
      <c r="B7" s="266"/>
      <c r="C7" s="266"/>
      <c r="D7" s="266"/>
      <c r="E7" s="266"/>
      <c r="F7" s="266"/>
      <c r="G7" s="266"/>
      <c r="H7" s="266"/>
      <c r="I7" s="266"/>
      <c r="J7" s="266"/>
      <c r="K7" s="266"/>
      <c r="L7" s="59"/>
      <c r="M7" s="59"/>
      <c r="N7" s="59"/>
      <c r="O7" s="59"/>
      <c r="P7" s="59"/>
      <c r="Q7" s="59"/>
      <c r="R7" s="59"/>
      <c r="S7" s="59"/>
    </row>
    <row r="8" spans="1:19" ht="11.25" customHeight="1"/>
    <row r="9" spans="1:19" s="4" customFormat="1" ht="32.25" customHeight="1">
      <c r="A9" s="53" t="s">
        <v>0</v>
      </c>
      <c r="B9" s="256" t="s">
        <v>15</v>
      </c>
      <c r="C9" s="257"/>
      <c r="D9" s="54" t="s">
        <v>74</v>
      </c>
      <c r="E9" s="54" t="s">
        <v>75</v>
      </c>
      <c r="F9" s="54" t="s">
        <v>87</v>
      </c>
      <c r="G9" s="54" t="s">
        <v>88</v>
      </c>
      <c r="H9" s="54" t="s">
        <v>90</v>
      </c>
      <c r="I9" s="54" t="s">
        <v>16</v>
      </c>
      <c r="J9" s="54" t="s">
        <v>91</v>
      </c>
      <c r="K9" s="53" t="s">
        <v>13</v>
      </c>
    </row>
    <row r="10" spans="1:19" s="68" customFormat="1" ht="17.25" customHeight="1">
      <c r="A10" s="107" t="s">
        <v>1</v>
      </c>
      <c r="B10" s="261" t="s">
        <v>2</v>
      </c>
      <c r="C10" s="262"/>
      <c r="D10" s="108" t="s">
        <v>3</v>
      </c>
      <c r="E10" s="108" t="s">
        <v>4</v>
      </c>
      <c r="F10" s="108" t="s">
        <v>5</v>
      </c>
      <c r="G10" s="108" t="s">
        <v>6</v>
      </c>
      <c r="H10" s="108" t="s">
        <v>7</v>
      </c>
      <c r="I10" s="107" t="s">
        <v>8</v>
      </c>
      <c r="J10" s="107" t="s">
        <v>9</v>
      </c>
      <c r="K10" s="107" t="s">
        <v>10</v>
      </c>
      <c r="M10" s="87"/>
      <c r="O10" s="69"/>
    </row>
    <row r="11" spans="1:19" ht="18" customHeight="1">
      <c r="A11" s="117">
        <v>1</v>
      </c>
      <c r="B11" s="118" t="str">
        <f>IF('PL33'!B11="","",'PL33'!B11)</f>
        <v>Ngô Hoàng</v>
      </c>
      <c r="C11" s="127" t="str">
        <f>IF('PL33'!C11="","",'PL33'!C11)</f>
        <v xml:space="preserve">Anh </v>
      </c>
      <c r="D11" s="120">
        <f>'PL33'!I11</f>
        <v>8</v>
      </c>
      <c r="E11" s="120">
        <f>IF(('PL34.1'!AZ11+SUM('PL34.2'!P11:P20))&gt;50,50,'PL34.1'!AZ11+SUM('PL34.2'!P11:P20))</f>
        <v>50</v>
      </c>
      <c r="F11" s="120">
        <f>'PL35'!E11</f>
        <v>2</v>
      </c>
      <c r="G11" s="120">
        <f>'PL36'!E11</f>
        <v>2</v>
      </c>
      <c r="H11" s="120">
        <f>SUM('PL37'!H11:H16)</f>
        <v>2.7</v>
      </c>
      <c r="I11" s="121">
        <f t="shared" ref="I11:I42" si="0">SUM(D11:H11)</f>
        <v>64.7</v>
      </c>
      <c r="J11" s="121">
        <f>ROUND(I11/2.85,1)</f>
        <v>22.7</v>
      </c>
      <c r="K11" s="55"/>
    </row>
    <row r="12" spans="1:19" ht="18" customHeight="1">
      <c r="A12" s="117">
        <v>2</v>
      </c>
      <c r="B12" s="118" t="str">
        <f>IF('PL33'!B12="","",'PL33'!B12)</f>
        <v>Châu Văn</v>
      </c>
      <c r="C12" s="119" t="str">
        <f>IF('PL33'!C12="","",'PL33'!C12)</f>
        <v>Bảo</v>
      </c>
      <c r="D12" s="120">
        <f>'PL33'!I12</f>
        <v>0</v>
      </c>
      <c r="E12" s="120">
        <f>IF(('PL34.1'!AZ12+SUM('PL34.2'!P21:P30))&gt;50,50,'PL34.1'!AZ12+SUM('PL34.2'!P21:P30))</f>
        <v>24</v>
      </c>
      <c r="F12" s="120">
        <f>'PL35'!E12</f>
        <v>0</v>
      </c>
      <c r="G12" s="120">
        <f>'PL36'!E12</f>
        <v>0</v>
      </c>
      <c r="H12" s="120">
        <f>SUM('PL37'!H17:H22)</f>
        <v>2.7</v>
      </c>
      <c r="I12" s="121">
        <f t="shared" si="0"/>
        <v>26.7</v>
      </c>
      <c r="J12" s="121">
        <f t="shared" ref="J12:J60" si="1">ROUND(I12/2.85,1)</f>
        <v>9.4</v>
      </c>
      <c r="K12" s="56"/>
    </row>
    <row r="13" spans="1:19" ht="18" customHeight="1">
      <c r="A13" s="117">
        <v>3</v>
      </c>
      <c r="B13" s="118" t="str">
        <f>IF('PL33'!B13="","",'PL33'!B13)</f>
        <v>Vũ Hạnh</v>
      </c>
      <c r="C13" s="119" t="str">
        <f>IF('PL33'!C13="","",'PL33'!C13)</f>
        <v>Chiêu</v>
      </c>
      <c r="D13" s="120">
        <f>'PL33'!I13</f>
        <v>0</v>
      </c>
      <c r="E13" s="120">
        <f>IF(('PL34.1'!AZ13+SUM('PL34.2'!P31:P40))&gt;50,50,'PL34.1'!AZ13+SUM('PL34.2'!P31:P40))</f>
        <v>40</v>
      </c>
      <c r="F13" s="120">
        <f>'PL35'!E13</f>
        <v>0</v>
      </c>
      <c r="G13" s="120">
        <f>'PL36'!E13</f>
        <v>0</v>
      </c>
      <c r="H13" s="120">
        <f>SUM('PL37'!H23:H28)</f>
        <v>2.7</v>
      </c>
      <c r="I13" s="121">
        <f t="shared" si="0"/>
        <v>42.7</v>
      </c>
      <c r="J13" s="121">
        <f t="shared" si="1"/>
        <v>15</v>
      </c>
      <c r="K13" s="56"/>
    </row>
    <row r="14" spans="1:19" ht="18" customHeight="1">
      <c r="A14" s="117">
        <v>4</v>
      </c>
      <c r="B14" s="118" t="str">
        <f>IF('PL33'!B14="","",'PL33'!B14)</f>
        <v>Ngô Phong</v>
      </c>
      <c r="C14" s="119" t="str">
        <f>IF('PL33'!C14="","",'PL33'!C14)</f>
        <v>Cường</v>
      </c>
      <c r="D14" s="120">
        <f>'PL33'!I14</f>
        <v>0</v>
      </c>
      <c r="E14" s="120">
        <f>IF(('PL34.1'!AZ14+SUM('PL34.2'!P41:P50))&gt;50,50,'PL34.1'!AZ14+SUM('PL34.2'!P41:P50))</f>
        <v>0</v>
      </c>
      <c r="F14" s="120">
        <f>'PL35'!E14</f>
        <v>0</v>
      </c>
      <c r="G14" s="120">
        <f>'PL36'!E14</f>
        <v>0</v>
      </c>
      <c r="H14" s="120">
        <f>SUM('PL37'!H29:H34)</f>
        <v>0</v>
      </c>
      <c r="I14" s="121">
        <f t="shared" si="0"/>
        <v>0</v>
      </c>
      <c r="J14" s="121">
        <f t="shared" si="1"/>
        <v>0</v>
      </c>
      <c r="K14" s="56"/>
    </row>
    <row r="15" spans="1:19" ht="18" customHeight="1">
      <c r="A15" s="117">
        <v>5</v>
      </c>
      <c r="B15" s="118" t="str">
        <f>IF('PL33'!B15="","",'PL33'!B15)</f>
        <v>Nguyễn Minh Đức</v>
      </c>
      <c r="C15" s="119" t="str">
        <f>IF('PL33'!C15="","",'PL33'!C15)</f>
        <v>Cường</v>
      </c>
      <c r="D15" s="120">
        <f>'PL33'!I15</f>
        <v>0</v>
      </c>
      <c r="E15" s="120">
        <f>IF(('PL34.1'!AZ15+SUM('PL34.2'!P51:P60))&gt;50,50,'PL34.1'!AZ15+SUM('PL34.2'!P51:P60))</f>
        <v>0</v>
      </c>
      <c r="F15" s="120">
        <f>'PL35'!E15</f>
        <v>0</v>
      </c>
      <c r="G15" s="120">
        <f>'PL36'!E15</f>
        <v>0</v>
      </c>
      <c r="H15" s="120">
        <f>SUM('PL37'!H35:H40)</f>
        <v>0</v>
      </c>
      <c r="I15" s="121">
        <f t="shared" si="0"/>
        <v>0</v>
      </c>
      <c r="J15" s="121">
        <f t="shared" si="1"/>
        <v>0</v>
      </c>
      <c r="K15" s="56"/>
    </row>
    <row r="16" spans="1:19" ht="18" customHeight="1">
      <c r="A16" s="117">
        <v>6</v>
      </c>
      <c r="B16" s="118" t="str">
        <f>IF('PL33'!B16="","",'PL33'!B16)</f>
        <v>Tạ Minh</v>
      </c>
      <c r="C16" s="119" t="str">
        <f>IF('PL33'!C16="","",'PL33'!C16)</f>
        <v xml:space="preserve">Cường </v>
      </c>
      <c r="D16" s="120">
        <f>'PL33'!I16</f>
        <v>0</v>
      </c>
      <c r="E16" s="120">
        <f>IF(('PL34.1'!AZ16+SUM('PL34.2'!P61:P70))&gt;50,50,'PL34.1'!AZ16+SUM('PL34.2'!P61:P70))</f>
        <v>0</v>
      </c>
      <c r="F16" s="120">
        <f>'PL35'!E16</f>
        <v>0</v>
      </c>
      <c r="G16" s="120">
        <f>'PL36'!E16</f>
        <v>0</v>
      </c>
      <c r="H16" s="120">
        <f>SUM('PL37'!H41:H46)</f>
        <v>0</v>
      </c>
      <c r="I16" s="121">
        <f t="shared" si="0"/>
        <v>0</v>
      </c>
      <c r="J16" s="121">
        <f t="shared" si="1"/>
        <v>0</v>
      </c>
      <c r="K16" s="56"/>
    </row>
    <row r="17" spans="1:11" ht="18" customHeight="1">
      <c r="A17" s="117">
        <v>7</v>
      </c>
      <c r="B17" s="118" t="str">
        <f>IF('PL33'!B17="","",'PL33'!B17)</f>
        <v>Võ</v>
      </c>
      <c r="C17" s="119" t="str">
        <f>IF('PL33'!C17="","",'PL33'!C17)</f>
        <v xml:space="preserve">Cường </v>
      </c>
      <c r="D17" s="120">
        <f>'PL33'!I17</f>
        <v>0</v>
      </c>
      <c r="E17" s="120">
        <f>IF(('PL34.1'!AZ17+SUM('PL34.2'!P71:P80))&gt;50,50,'PL34.1'!AZ17+SUM('PL34.2'!P71:P80))</f>
        <v>0</v>
      </c>
      <c r="F17" s="120">
        <f>'PL35'!E17</f>
        <v>0</v>
      </c>
      <c r="G17" s="120">
        <f>'PL36'!E17</f>
        <v>0</v>
      </c>
      <c r="H17" s="120">
        <f>SUM('PL37'!H47:H52)</f>
        <v>0</v>
      </c>
      <c r="I17" s="121">
        <f t="shared" si="0"/>
        <v>0</v>
      </c>
      <c r="J17" s="121">
        <f t="shared" si="1"/>
        <v>0</v>
      </c>
      <c r="K17" s="56"/>
    </row>
    <row r="18" spans="1:11" ht="18" customHeight="1">
      <c r="A18" s="117">
        <v>8</v>
      </c>
      <c r="B18" s="118" t="str">
        <f>IF('PL33'!B18="","",'PL33'!B18)</f>
        <v xml:space="preserve">Nguyễn Thùy </v>
      </c>
      <c r="C18" s="119" t="str">
        <f>IF('PL33'!C18="","",'PL33'!C18)</f>
        <v>Dương</v>
      </c>
      <c r="D18" s="120">
        <f>'PL33'!I18</f>
        <v>0</v>
      </c>
      <c r="E18" s="120">
        <f>IF(('PL34.1'!AZ18+SUM('PL34.2'!P81:P90))&gt;50,50,'PL34.1'!AZ18+SUM('PL34.2'!P81:P90))</f>
        <v>0</v>
      </c>
      <c r="F18" s="120">
        <f>'PL35'!E18</f>
        <v>0</v>
      </c>
      <c r="G18" s="120">
        <f>'PL36'!E18</f>
        <v>0</v>
      </c>
      <c r="H18" s="120">
        <f>SUM('PL37'!H53:H58)</f>
        <v>0</v>
      </c>
      <c r="I18" s="121">
        <f t="shared" si="0"/>
        <v>0</v>
      </c>
      <c r="J18" s="121">
        <f t="shared" si="1"/>
        <v>0</v>
      </c>
      <c r="K18" s="56"/>
    </row>
    <row r="19" spans="1:11" ht="18" customHeight="1">
      <c r="A19" s="117">
        <v>9</v>
      </c>
      <c r="B19" s="118" t="str">
        <f>IF('PL33'!B19="","",'PL33'!B19)</f>
        <v>Lê Tiến</v>
      </c>
      <c r="C19" s="119" t="str">
        <f>IF('PL33'!C19="","",'PL33'!C19)</f>
        <v xml:space="preserve">Đạt </v>
      </c>
      <c r="D19" s="120">
        <f>'PL33'!I19</f>
        <v>0</v>
      </c>
      <c r="E19" s="120">
        <f>IF(('PL34.1'!AZ19+SUM('PL34.2'!P91:P100))&gt;50,50,'PL34.1'!AZ19+SUM('PL34.2'!P91:P100))</f>
        <v>0</v>
      </c>
      <c r="F19" s="120">
        <f>'PL35'!E19</f>
        <v>0</v>
      </c>
      <c r="G19" s="120">
        <f>'PL36'!E19</f>
        <v>0</v>
      </c>
      <c r="H19" s="120">
        <f>SUM('PL37'!H59:H64)</f>
        <v>0</v>
      </c>
      <c r="I19" s="121">
        <f t="shared" si="0"/>
        <v>0</v>
      </c>
      <c r="J19" s="121">
        <f t="shared" si="1"/>
        <v>0</v>
      </c>
      <c r="K19" s="56"/>
    </row>
    <row r="20" spans="1:11" ht="18" customHeight="1">
      <c r="A20" s="117">
        <v>10</v>
      </c>
      <c r="B20" s="118" t="str">
        <f>IF('PL33'!B20="","",'PL33'!B20)</f>
        <v>Nguyễn Hồng</v>
      </c>
      <c r="C20" s="119" t="str">
        <f>IF('PL33'!C20="","",'PL33'!C20)</f>
        <v xml:space="preserve">Đức </v>
      </c>
      <c r="D20" s="120">
        <f>'PL33'!I20</f>
        <v>0</v>
      </c>
      <c r="E20" s="120">
        <f>IF(('PL34.1'!AZ20+SUM('PL34.2'!P101:P110))&gt;50,50,'PL34.1'!AZ20+SUM('PL34.2'!P101:P110))</f>
        <v>0</v>
      </c>
      <c r="F20" s="120">
        <f>'PL35'!E20</f>
        <v>0</v>
      </c>
      <c r="G20" s="120">
        <f>'PL36'!E20</f>
        <v>0</v>
      </c>
      <c r="H20" s="120">
        <f>SUM('PL37'!H65:H70)</f>
        <v>0</v>
      </c>
      <c r="I20" s="121">
        <f t="shared" si="0"/>
        <v>0</v>
      </c>
      <c r="J20" s="121">
        <f t="shared" si="1"/>
        <v>0</v>
      </c>
      <c r="K20" s="56"/>
    </row>
    <row r="21" spans="1:11" ht="18" customHeight="1">
      <c r="A21" s="117">
        <v>11</v>
      </c>
      <c r="B21" s="118" t="str">
        <f>IF('PL33'!B21="","",'PL33'!B21)</f>
        <v>Nguyễn Minh</v>
      </c>
      <c r="C21" s="119" t="str">
        <f>IF('PL33'!C21="","",'PL33'!C21)</f>
        <v>Đức(A)</v>
      </c>
      <c r="D21" s="120">
        <f>'PL33'!I21</f>
        <v>0</v>
      </c>
      <c r="E21" s="120">
        <f>IF(('PL34.1'!AZ21+SUM('PL34.2'!P111:P120))&gt;50,50,'PL34.1'!AZ21+SUM('PL34.2'!P111:P120))</f>
        <v>0</v>
      </c>
      <c r="F21" s="120">
        <f>'PL35'!E21</f>
        <v>0</v>
      </c>
      <c r="G21" s="120">
        <f>'PL36'!E21</f>
        <v>0</v>
      </c>
      <c r="H21" s="120">
        <f>SUM('PL37'!H71:H76)</f>
        <v>0</v>
      </c>
      <c r="I21" s="121">
        <f t="shared" si="0"/>
        <v>0</v>
      </c>
      <c r="J21" s="121">
        <f t="shared" si="1"/>
        <v>0</v>
      </c>
      <c r="K21" s="56"/>
    </row>
    <row r="22" spans="1:11" ht="18" customHeight="1">
      <c r="A22" s="117">
        <v>12</v>
      </c>
      <c r="B22" s="118" t="str">
        <f>IF('PL33'!B22="","",'PL33'!B22)</f>
        <v>Nguyễn Minh</v>
      </c>
      <c r="C22" s="119" t="str">
        <f>IF('PL33'!C22="","",'PL33'!C22)</f>
        <v>Đức(B)</v>
      </c>
      <c r="D22" s="120">
        <f>'PL33'!I22</f>
        <v>0</v>
      </c>
      <c r="E22" s="120">
        <f>IF(('PL34.1'!AZ22+SUM('PL34.2'!P121:P130))&gt;50,50,'PL34.1'!AZ22+SUM('PL34.2'!P121:P130))</f>
        <v>0</v>
      </c>
      <c r="F22" s="120">
        <f>'PL35'!E22</f>
        <v>0</v>
      </c>
      <c r="G22" s="120">
        <f>'PL36'!E22</f>
        <v>0</v>
      </c>
      <c r="H22" s="120">
        <f>SUM('PL37'!H77:H82)</f>
        <v>0</v>
      </c>
      <c r="I22" s="121">
        <f t="shared" si="0"/>
        <v>0</v>
      </c>
      <c r="J22" s="121">
        <f t="shared" si="1"/>
        <v>0</v>
      </c>
      <c r="K22" s="56"/>
    </row>
    <row r="23" spans="1:11" ht="18" customHeight="1">
      <c r="A23" s="117">
        <v>13</v>
      </c>
      <c r="B23" s="118" t="str">
        <f>IF('PL33'!B23="","",'PL33'!B23)</f>
        <v xml:space="preserve">Nguyễn Thị Ngọc </v>
      </c>
      <c r="C23" s="119" t="str">
        <f>IF('PL33'!C23="","",'PL33'!C23)</f>
        <v xml:space="preserve">Hiền </v>
      </c>
      <c r="D23" s="120">
        <f>'PL33'!I23</f>
        <v>0</v>
      </c>
      <c r="E23" s="120">
        <f>IF(('PL34.1'!AZ23+SUM('PL34.2'!P131:P140))&gt;50,50,'PL34.1'!AZ23+SUM('PL34.2'!P131:P140))</f>
        <v>0</v>
      </c>
      <c r="F23" s="120">
        <f>'PL35'!E23</f>
        <v>0</v>
      </c>
      <c r="G23" s="120">
        <f>'PL36'!E23</f>
        <v>0</v>
      </c>
      <c r="H23" s="120">
        <f>SUM('PL37'!H83:H88)</f>
        <v>0</v>
      </c>
      <c r="I23" s="121">
        <f t="shared" si="0"/>
        <v>0</v>
      </c>
      <c r="J23" s="121">
        <f t="shared" si="1"/>
        <v>0</v>
      </c>
      <c r="K23" s="56"/>
    </row>
    <row r="24" spans="1:11" ht="18" customHeight="1">
      <c r="A24" s="117">
        <v>14</v>
      </c>
      <c r="B24" s="118" t="str">
        <f>IF('PL33'!B24="","",'PL33'!B24)</f>
        <v>Trần Trung</v>
      </c>
      <c r="C24" s="119" t="str">
        <f>IF('PL33'!C24="","",'PL33'!C24)</f>
        <v>Hiếu</v>
      </c>
      <c r="D24" s="120">
        <f>'PL33'!I24</f>
        <v>0</v>
      </c>
      <c r="E24" s="120">
        <f>IF(('PL34.1'!AZ24+SUM('PL34.2'!P141:P150))&gt;50,50,'PL34.1'!AZ24+SUM('PL34.2'!P141:P150))</f>
        <v>0</v>
      </c>
      <c r="F24" s="120">
        <f>'PL35'!E24</f>
        <v>0</v>
      </c>
      <c r="G24" s="120">
        <f>'PL36'!E24</f>
        <v>0</v>
      </c>
      <c r="H24" s="120">
        <f>SUM('PL37'!H89:H94)</f>
        <v>0</v>
      </c>
      <c r="I24" s="121">
        <f t="shared" si="0"/>
        <v>0</v>
      </c>
      <c r="J24" s="121">
        <f t="shared" si="1"/>
        <v>0</v>
      </c>
      <c r="K24" s="56"/>
    </row>
    <row r="25" spans="1:11" ht="18" customHeight="1">
      <c r="A25" s="117">
        <v>15</v>
      </c>
      <c r="B25" s="118" t="str">
        <f>IF('PL33'!B25="","",'PL33'!B25)</f>
        <v xml:space="preserve">Mạnh Lê </v>
      </c>
      <c r="C25" s="119" t="str">
        <f>IF('PL33'!C25="","",'PL33'!C25)</f>
        <v xml:space="preserve">Hoàn </v>
      </c>
      <c r="D25" s="120">
        <f>'PL33'!I25</f>
        <v>0</v>
      </c>
      <c r="E25" s="120">
        <f>IF(('PL34.1'!AZ25+SUM('PL34.2'!P151:P160))&gt;50,50,'PL34.1'!AZ25+SUM('PL34.2'!P151:P160))</f>
        <v>0</v>
      </c>
      <c r="F25" s="120">
        <f>'PL35'!E25</f>
        <v>0</v>
      </c>
      <c r="G25" s="120">
        <f>'PL36'!E25</f>
        <v>0</v>
      </c>
      <c r="H25" s="120">
        <f>SUM('PL37'!H95:H100)</f>
        <v>0</v>
      </c>
      <c r="I25" s="121">
        <f t="shared" si="0"/>
        <v>0</v>
      </c>
      <c r="J25" s="121">
        <f t="shared" si="1"/>
        <v>0</v>
      </c>
      <c r="K25" s="56"/>
    </row>
    <row r="26" spans="1:11" ht="18" customHeight="1">
      <c r="A26" s="117">
        <v>16</v>
      </c>
      <c r="B26" s="118" t="str">
        <f>IF('PL33'!B26="","",'PL33'!B26)</f>
        <v>Lê Thế</v>
      </c>
      <c r="C26" s="119" t="str">
        <f>IF('PL33'!C26="","",'PL33'!C26)</f>
        <v xml:space="preserve">Huân </v>
      </c>
      <c r="D26" s="120">
        <f>'PL33'!I26</f>
        <v>0</v>
      </c>
      <c r="E26" s="120">
        <f>IF(('PL34.1'!AZ26+SUM('PL34.2'!P161:P170))&gt;50,50,'PL34.1'!AZ26+SUM('PL34.2'!P161:P170))</f>
        <v>0</v>
      </c>
      <c r="F26" s="120">
        <f>'PL35'!E26</f>
        <v>0</v>
      </c>
      <c r="G26" s="120">
        <f>'PL36'!E26</f>
        <v>0</v>
      </c>
      <c r="H26" s="120">
        <f>SUM('PL37'!H101:H106)</f>
        <v>0</v>
      </c>
      <c r="I26" s="121">
        <f t="shared" si="0"/>
        <v>0</v>
      </c>
      <c r="J26" s="121">
        <f t="shared" si="1"/>
        <v>0</v>
      </c>
      <c r="K26" s="56"/>
    </row>
    <row r="27" spans="1:11" ht="18" customHeight="1">
      <c r="A27" s="117">
        <v>17</v>
      </c>
      <c r="B27" s="118" t="str">
        <f>IF('PL33'!B27="","",'PL33'!B27)</f>
        <v>Tăng Cẩm</v>
      </c>
      <c r="C27" s="119" t="str">
        <f>IF('PL33'!C27="","",'PL33'!C27)</f>
        <v>Huê</v>
      </c>
      <c r="D27" s="120">
        <f>'PL33'!I27</f>
        <v>0</v>
      </c>
      <c r="E27" s="120">
        <f>IF(('PL34.1'!AZ27+SUM('PL34.2'!P171:P180))&gt;50,50,'PL34.1'!AZ27+SUM('PL34.2'!P171:P180))</f>
        <v>0</v>
      </c>
      <c r="F27" s="120">
        <f>'PL35'!E27</f>
        <v>0</v>
      </c>
      <c r="G27" s="120">
        <f>'PL36'!E27</f>
        <v>0</v>
      </c>
      <c r="H27" s="120">
        <f>SUM('PL37'!H107:H112)</f>
        <v>0</v>
      </c>
      <c r="I27" s="121">
        <f t="shared" si="0"/>
        <v>0</v>
      </c>
      <c r="J27" s="121">
        <f t="shared" si="1"/>
        <v>0</v>
      </c>
      <c r="K27" s="56"/>
    </row>
    <row r="28" spans="1:11" ht="18" customHeight="1">
      <c r="A28" s="117">
        <v>18</v>
      </c>
      <c r="B28" s="118" t="str">
        <f>IF('PL33'!B28="","",'PL33'!B28)</f>
        <v>Nguyễn Thùy</v>
      </c>
      <c r="C28" s="119" t="str">
        <f>IF('PL33'!C28="","",'PL33'!C28)</f>
        <v>Linh</v>
      </c>
      <c r="D28" s="120">
        <f>'PL33'!I28</f>
        <v>0</v>
      </c>
      <c r="E28" s="120">
        <f>IF(('PL34.1'!AZ28+SUM('PL34.2'!P181:P190))&gt;50,50,'PL34.1'!AZ28+SUM('PL34.2'!P181:P190))</f>
        <v>0</v>
      </c>
      <c r="F28" s="120">
        <f>'PL35'!E28</f>
        <v>0</v>
      </c>
      <c r="G28" s="120">
        <f>'PL36'!E28</f>
        <v>0</v>
      </c>
      <c r="H28" s="120">
        <f>SUM('PL37'!H113:H118)</f>
        <v>0</v>
      </c>
      <c r="I28" s="121">
        <f t="shared" si="0"/>
        <v>0</v>
      </c>
      <c r="J28" s="121">
        <f t="shared" si="1"/>
        <v>0</v>
      </c>
      <c r="K28" s="56"/>
    </row>
    <row r="29" spans="1:11" ht="18" customHeight="1">
      <c r="A29" s="117">
        <v>19</v>
      </c>
      <c r="B29" s="118" t="str">
        <f>IF('PL33'!B29="","",'PL33'!B29)</f>
        <v xml:space="preserve">Huỳnh Ngọc </v>
      </c>
      <c r="C29" s="119" t="str">
        <f>IF('PL33'!C29="","",'PL33'!C29)</f>
        <v xml:space="preserve">Mai </v>
      </c>
      <c r="D29" s="120">
        <f>'PL33'!I29</f>
        <v>0</v>
      </c>
      <c r="E29" s="120">
        <f>IF(('PL34.1'!AZ29+SUM('PL34.2'!P191:P200))&gt;50,50,'PL34.1'!AZ29+SUM('PL34.2'!P191:P200))</f>
        <v>0</v>
      </c>
      <c r="F29" s="120">
        <f>'PL35'!E29</f>
        <v>0</v>
      </c>
      <c r="G29" s="120">
        <f>'PL36'!E29</f>
        <v>0</v>
      </c>
      <c r="H29" s="120">
        <f>SUM('PL37'!H119:H124)</f>
        <v>0</v>
      </c>
      <c r="I29" s="121">
        <f t="shared" si="0"/>
        <v>0</v>
      </c>
      <c r="J29" s="121">
        <f t="shared" si="1"/>
        <v>0</v>
      </c>
      <c r="K29" s="56"/>
    </row>
    <row r="30" spans="1:11" ht="18" customHeight="1">
      <c r="A30" s="117">
        <v>20</v>
      </c>
      <c r="B30" s="118" t="str">
        <f>IF('PL33'!B30="","",'PL33'!B30)</f>
        <v>Đặng Đức</v>
      </c>
      <c r="C30" s="119" t="str">
        <f>IF('PL33'!C30="","",'PL33'!C30)</f>
        <v xml:space="preserve">Minh </v>
      </c>
      <c r="D30" s="120">
        <f>'PL33'!I30</f>
        <v>0</v>
      </c>
      <c r="E30" s="120">
        <f>IF(('PL34.1'!AZ30+SUM('PL34.2'!P201:P210))&gt;50,50,'PL34.1'!AZ30+SUM('PL34.2'!P201:P210))</f>
        <v>0</v>
      </c>
      <c r="F30" s="120">
        <f>'PL35'!E30</f>
        <v>0</v>
      </c>
      <c r="G30" s="120">
        <f>'PL36'!E30</f>
        <v>0</v>
      </c>
      <c r="H30" s="120">
        <f>SUM('PL37'!H125:H130)</f>
        <v>0</v>
      </c>
      <c r="I30" s="121">
        <f t="shared" si="0"/>
        <v>0</v>
      </c>
      <c r="J30" s="121">
        <f t="shared" si="1"/>
        <v>0</v>
      </c>
      <c r="K30" s="56"/>
    </row>
    <row r="31" spans="1:11" ht="18" customHeight="1">
      <c r="A31" s="117">
        <v>21</v>
      </c>
      <c r="B31" s="118" t="str">
        <f>IF('PL33'!B31="","",'PL33'!B31)</f>
        <v>Nguyễn Thị Tố</v>
      </c>
      <c r="C31" s="119" t="str">
        <f>IF('PL33'!C31="","",'PL33'!C31)</f>
        <v xml:space="preserve">Nga </v>
      </c>
      <c r="D31" s="120">
        <f>'PL33'!I31</f>
        <v>0</v>
      </c>
      <c r="E31" s="120">
        <f>IF(('PL34.1'!AZ31+SUM('PL34.2'!P211:P220))&gt;50,50,'PL34.1'!AZ31+SUM('PL34.2'!P211:P220))</f>
        <v>0</v>
      </c>
      <c r="F31" s="120">
        <f>'PL35'!E31</f>
        <v>0</v>
      </c>
      <c r="G31" s="120">
        <f>'PL36'!E31</f>
        <v>0</v>
      </c>
      <c r="H31" s="120">
        <f>SUM('PL37'!H131:H136)</f>
        <v>0</v>
      </c>
      <c r="I31" s="121">
        <f t="shared" si="0"/>
        <v>0</v>
      </c>
      <c r="J31" s="121">
        <f t="shared" si="1"/>
        <v>0</v>
      </c>
      <c r="K31" s="56"/>
    </row>
    <row r="32" spans="1:11" ht="18" customHeight="1">
      <c r="A32" s="117">
        <v>22</v>
      </c>
      <c r="B32" s="118" t="str">
        <f>IF('PL33'!B32="","",'PL33'!B32)</f>
        <v>Nguyễn Trần Thanh</v>
      </c>
      <c r="C32" s="119" t="str">
        <f>IF('PL33'!C32="","",'PL33'!C32)</f>
        <v xml:space="preserve">Nhàn </v>
      </c>
      <c r="D32" s="120">
        <f>'PL33'!I32</f>
        <v>0</v>
      </c>
      <c r="E32" s="120">
        <f>IF(('PL34.1'!AZ32+SUM('PL34.2'!P221:P230))&gt;50,50,'PL34.1'!AZ32+SUM('PL34.2'!P221:P230))</f>
        <v>0</v>
      </c>
      <c r="F32" s="120">
        <f>'PL35'!E32</f>
        <v>0</v>
      </c>
      <c r="G32" s="120">
        <f>'PL36'!E32</f>
        <v>0</v>
      </c>
      <c r="H32" s="120">
        <f>SUM('PL37'!H137:H142)</f>
        <v>0</v>
      </c>
      <c r="I32" s="121">
        <f t="shared" si="0"/>
        <v>0</v>
      </c>
      <c r="J32" s="121">
        <f t="shared" si="1"/>
        <v>0</v>
      </c>
      <c r="K32" s="56"/>
    </row>
    <row r="33" spans="1:11" ht="18" customHeight="1">
      <c r="A33" s="117">
        <v>23</v>
      </c>
      <c r="B33" s="118" t="str">
        <f>IF('PL33'!B33="","",'PL33'!B33)</f>
        <v>Đỗ Huỳnh Thanh</v>
      </c>
      <c r="C33" s="119" t="str">
        <f>IF('PL33'!C33="","",'PL33'!C33)</f>
        <v xml:space="preserve">Phong </v>
      </c>
      <c r="D33" s="120">
        <f>'PL33'!I33</f>
        <v>0</v>
      </c>
      <c r="E33" s="120">
        <f>IF(('PL34.1'!AZ33+SUM('PL34.2'!P231:P240))&gt;50,50,'PL34.1'!AZ33+SUM('PL34.2'!P231:P240))</f>
        <v>0</v>
      </c>
      <c r="F33" s="120">
        <f>'PL35'!E33</f>
        <v>0</v>
      </c>
      <c r="G33" s="120">
        <f>'PL36'!E33</f>
        <v>0</v>
      </c>
      <c r="H33" s="120">
        <f>SUM('PL37'!H143:H148)</f>
        <v>0</v>
      </c>
      <c r="I33" s="121">
        <f t="shared" si="0"/>
        <v>0</v>
      </c>
      <c r="J33" s="121">
        <f t="shared" si="1"/>
        <v>0</v>
      </c>
      <c r="K33" s="56"/>
    </row>
    <row r="34" spans="1:11" ht="18" customHeight="1">
      <c r="A34" s="117">
        <v>24</v>
      </c>
      <c r="B34" s="118" t="str">
        <f>IF('PL33'!B34="","",'PL33'!B34)</f>
        <v>Nguyễn Anh</v>
      </c>
      <c r="C34" s="119" t="str">
        <f>IF('PL33'!C34="","",'PL33'!C34)</f>
        <v xml:space="preserve">Tăng </v>
      </c>
      <c r="D34" s="120">
        <f>'PL33'!I34</f>
        <v>0</v>
      </c>
      <c r="E34" s="120">
        <f>IF(('PL34.1'!AZ34+SUM('PL34.2'!P241:P250))&gt;50,50,'PL34.1'!AZ34+SUM('PL34.2'!P241:P250))</f>
        <v>0</v>
      </c>
      <c r="F34" s="120">
        <f>'PL35'!E34</f>
        <v>0</v>
      </c>
      <c r="G34" s="120">
        <f>'PL36'!E34</f>
        <v>0</v>
      </c>
      <c r="H34" s="120">
        <f>SUM('PL37'!H149:H154)</f>
        <v>0</v>
      </c>
      <c r="I34" s="121">
        <f t="shared" si="0"/>
        <v>0</v>
      </c>
      <c r="J34" s="121">
        <f t="shared" si="1"/>
        <v>0</v>
      </c>
      <c r="K34" s="56"/>
    </row>
    <row r="35" spans="1:11" ht="18" customHeight="1">
      <c r="A35" s="117">
        <v>25</v>
      </c>
      <c r="B35" s="118" t="str">
        <f>IF('PL33'!B35="","",'PL33'!B35)</f>
        <v>Quách Minh</v>
      </c>
      <c r="C35" s="119" t="str">
        <f>IF('PL33'!C35="","",'PL33'!C35)</f>
        <v xml:space="preserve">Thử </v>
      </c>
      <c r="D35" s="120">
        <f>'PL33'!I35</f>
        <v>0</v>
      </c>
      <c r="E35" s="120">
        <f>IF(('PL34.1'!AZ35+SUM('PL34.2'!P251:P260))&gt;50,50,'PL34.1'!AZ35+SUM('PL34.2'!P251:P260))</f>
        <v>0</v>
      </c>
      <c r="F35" s="120">
        <f>'PL35'!E35</f>
        <v>0</v>
      </c>
      <c r="G35" s="120">
        <f>'PL36'!E35</f>
        <v>0</v>
      </c>
      <c r="H35" s="120">
        <f>SUM('PL37'!H155:H160)</f>
        <v>0</v>
      </c>
      <c r="I35" s="121">
        <f t="shared" si="0"/>
        <v>0</v>
      </c>
      <c r="J35" s="121">
        <f t="shared" si="1"/>
        <v>0</v>
      </c>
      <c r="K35" s="56"/>
    </row>
    <row r="36" spans="1:11" ht="18" customHeight="1">
      <c r="A36" s="117">
        <v>26</v>
      </c>
      <c r="B36" s="118" t="str">
        <f>IF('PL33'!B36="","",'PL33'!B36)</f>
        <v xml:space="preserve">Trần Công </v>
      </c>
      <c r="C36" s="119" t="str">
        <f>IF('PL33'!C36="","",'PL33'!C36)</f>
        <v xml:space="preserve">Tiến </v>
      </c>
      <c r="D36" s="120">
        <f>'PL33'!I36</f>
        <v>0</v>
      </c>
      <c r="E36" s="120">
        <f>IF(('PL34.1'!AZ36+SUM('PL34.2'!P261:P270))&gt;50,50,'PL34.1'!AZ36+SUM('PL34.2'!P261:P270))</f>
        <v>0</v>
      </c>
      <c r="F36" s="120">
        <f>'PL35'!E36</f>
        <v>0</v>
      </c>
      <c r="G36" s="120">
        <f>'PL36'!E36</f>
        <v>0</v>
      </c>
      <c r="H36" s="120">
        <f>SUM('PL37'!H161:H166)</f>
        <v>0</v>
      </c>
      <c r="I36" s="121">
        <f t="shared" si="0"/>
        <v>0</v>
      </c>
      <c r="J36" s="121">
        <f t="shared" si="1"/>
        <v>0</v>
      </c>
      <c r="K36" s="56"/>
    </row>
    <row r="37" spans="1:11" ht="18" customHeight="1">
      <c r="A37" s="117">
        <v>27</v>
      </c>
      <c r="B37" s="118" t="str">
        <f>IF('PL33'!B37="","",'PL33'!B37)</f>
        <v>Bốc Minh</v>
      </c>
      <c r="C37" s="119" t="str">
        <f>IF('PL33'!C37="","",'PL33'!C37)</f>
        <v xml:space="preserve">Trí </v>
      </c>
      <c r="D37" s="120">
        <f>'PL33'!I37</f>
        <v>0</v>
      </c>
      <c r="E37" s="120">
        <f>IF(('PL34.1'!AZ37+SUM('PL34.2'!P271:P280))&gt;50,50,'PL34.1'!AZ37+SUM('PL34.2'!P271:P280))</f>
        <v>0</v>
      </c>
      <c r="F37" s="120">
        <f>'PL35'!E37</f>
        <v>0</v>
      </c>
      <c r="G37" s="120">
        <f>'PL36'!E37</f>
        <v>0</v>
      </c>
      <c r="H37" s="120">
        <f>SUM('PL37'!H167:H172)</f>
        <v>0</v>
      </c>
      <c r="I37" s="121">
        <f t="shared" si="0"/>
        <v>0</v>
      </c>
      <c r="J37" s="121">
        <f t="shared" si="1"/>
        <v>0</v>
      </c>
      <c r="K37" s="56"/>
    </row>
    <row r="38" spans="1:11" ht="18" customHeight="1">
      <c r="A38" s="117">
        <v>28</v>
      </c>
      <c r="B38" s="118" t="str">
        <f>IF('PL33'!B38="","",'PL33'!B38)</f>
        <v xml:space="preserve">Trần Hiếu </v>
      </c>
      <c r="C38" s="119" t="str">
        <f>IF('PL33'!C38="","",'PL33'!C38)</f>
        <v xml:space="preserve">Trinh </v>
      </c>
      <c r="D38" s="120">
        <f>'PL33'!I38</f>
        <v>0</v>
      </c>
      <c r="E38" s="120">
        <f>IF(('PL34.1'!AZ38+SUM('PL34.2'!P281:P290))&gt;50,50,'PL34.1'!AZ38+SUM('PL34.2'!P281:P290))</f>
        <v>0</v>
      </c>
      <c r="F38" s="120">
        <f>'PL35'!E38</f>
        <v>0</v>
      </c>
      <c r="G38" s="120">
        <f>'PL36'!E38</f>
        <v>0</v>
      </c>
      <c r="H38" s="120">
        <f>SUM('PL37'!H173:H178)</f>
        <v>0</v>
      </c>
      <c r="I38" s="121">
        <f t="shared" si="0"/>
        <v>0</v>
      </c>
      <c r="J38" s="121">
        <f t="shared" si="1"/>
        <v>0</v>
      </c>
      <c r="K38" s="56"/>
    </row>
    <row r="39" spans="1:11" ht="18" customHeight="1">
      <c r="A39" s="117">
        <v>29</v>
      </c>
      <c r="B39" s="118" t="str">
        <f>IF('PL33'!B39="","",'PL33'!B39)</f>
        <v xml:space="preserve">Trần Nguyên Bảo </v>
      </c>
      <c r="C39" s="119" t="str">
        <f>IF('PL33'!C39="","",'PL33'!C39)</f>
        <v>Trân</v>
      </c>
      <c r="D39" s="120">
        <f>'PL33'!I39</f>
        <v>0</v>
      </c>
      <c r="E39" s="120">
        <f>IF(('PL34.1'!AZ39+SUM('PL34.2'!P291:P300))&gt;50,50,'PL34.1'!AZ39+SUM('PL34.2'!P291:P300))</f>
        <v>0</v>
      </c>
      <c r="F39" s="120">
        <f>'PL35'!E39</f>
        <v>0</v>
      </c>
      <c r="G39" s="120">
        <f>'PL36'!E39</f>
        <v>0</v>
      </c>
      <c r="H39" s="120">
        <f>SUM('PL37'!H179:H184)</f>
        <v>0</v>
      </c>
      <c r="I39" s="121">
        <f t="shared" si="0"/>
        <v>0</v>
      </c>
      <c r="J39" s="121">
        <f t="shared" si="1"/>
        <v>0</v>
      </c>
      <c r="K39" s="56"/>
    </row>
    <row r="40" spans="1:11" ht="18" customHeight="1">
      <c r="A40" s="117">
        <v>30</v>
      </c>
      <c r="B40" s="118" t="str">
        <f>IF('PL33'!B40="","",'PL33'!B40)</f>
        <v xml:space="preserve">Nguyễn Văn </v>
      </c>
      <c r="C40" s="119" t="str">
        <f>IF('PL33'!C40="","",'PL33'!C40)</f>
        <v xml:space="preserve">Yên </v>
      </c>
      <c r="D40" s="120">
        <f>'PL33'!I40</f>
        <v>0</v>
      </c>
      <c r="E40" s="120">
        <f>IF(('PL34.1'!AZ40+SUM('PL34.2'!P301:P310))&gt;50,50,'PL34.1'!AZ40+SUM('PL34.2'!P301:P310))</f>
        <v>0</v>
      </c>
      <c r="F40" s="120">
        <f>'PL35'!E40</f>
        <v>0</v>
      </c>
      <c r="G40" s="120">
        <f>'PL36'!E40</f>
        <v>0</v>
      </c>
      <c r="H40" s="120">
        <f>SUM('PL37'!H185:H190)</f>
        <v>0</v>
      </c>
      <c r="I40" s="121">
        <f t="shared" si="0"/>
        <v>0</v>
      </c>
      <c r="J40" s="121">
        <f t="shared" si="1"/>
        <v>0</v>
      </c>
      <c r="K40" s="56"/>
    </row>
    <row r="41" spans="1:11" ht="18" customHeight="1">
      <c r="A41" s="117">
        <v>31</v>
      </c>
      <c r="B41" s="118" t="str">
        <f>IF('PL33'!B41="","",'PL33'!B41)</f>
        <v>Trần Nam</v>
      </c>
      <c r="C41" s="119" t="str">
        <f>IF('PL33'!C41="","",'PL33'!C41)</f>
        <v xml:space="preserve">Anh </v>
      </c>
      <c r="D41" s="120">
        <f>'PL33'!I41</f>
        <v>0</v>
      </c>
      <c r="E41" s="120">
        <f>IF(('PL34.1'!AZ41+SUM('PL34.2'!P311:P320))&gt;50,50,'PL34.1'!AZ41+SUM('PL34.2'!P311:P320))</f>
        <v>0</v>
      </c>
      <c r="F41" s="120">
        <f>'PL35'!E41</f>
        <v>0</v>
      </c>
      <c r="G41" s="120">
        <f>'PL36'!E41</f>
        <v>0</v>
      </c>
      <c r="H41" s="120">
        <f>SUM('PL37'!H191:H196)</f>
        <v>0</v>
      </c>
      <c r="I41" s="121">
        <f t="shared" si="0"/>
        <v>0</v>
      </c>
      <c r="J41" s="121">
        <f t="shared" si="1"/>
        <v>0</v>
      </c>
      <c r="K41" s="56"/>
    </row>
    <row r="42" spans="1:11" ht="18" customHeight="1">
      <c r="A42" s="117">
        <v>32</v>
      </c>
      <c r="B42" s="118" t="str">
        <f>IF('PL33'!B42="","",'PL33'!B42)</f>
        <v>Cao Văn</v>
      </c>
      <c r="C42" s="119" t="str">
        <f>IF('PL33'!C42="","",'PL33'!C42)</f>
        <v>Tuấn</v>
      </c>
      <c r="D42" s="120">
        <f>'PL33'!I42</f>
        <v>0</v>
      </c>
      <c r="E42" s="120">
        <f>IF(('PL34.1'!AZ42+SUM('PL34.2'!P321:P330))&gt;50,50,'PL34.1'!AZ42+SUM('PL34.2'!P321:P330))</f>
        <v>0</v>
      </c>
      <c r="F42" s="120">
        <f>'PL35'!E42</f>
        <v>0</v>
      </c>
      <c r="G42" s="120">
        <f>'PL36'!E42</f>
        <v>0</v>
      </c>
      <c r="H42" s="120">
        <f>SUM('PL37'!H197:H202)</f>
        <v>0</v>
      </c>
      <c r="I42" s="121">
        <f t="shared" si="0"/>
        <v>0</v>
      </c>
      <c r="J42" s="121">
        <f t="shared" si="1"/>
        <v>0</v>
      </c>
      <c r="K42" s="56"/>
    </row>
    <row r="43" spans="1:11" ht="18" customHeight="1">
      <c r="A43" s="117">
        <v>33</v>
      </c>
      <c r="B43" s="118" t="str">
        <f>IF('PL33'!B43="","",'PL33'!B43)</f>
        <v/>
      </c>
      <c r="C43" s="119" t="str">
        <f>IF('PL33'!C43="","",'PL33'!C43)</f>
        <v/>
      </c>
      <c r="D43" s="120">
        <f>'PL33'!I43</f>
        <v>0</v>
      </c>
      <c r="E43" s="120">
        <f>IF(('PL34.1'!AZ43+SUM('PL34.2'!P331:P340))&gt;50,50,'PL34.1'!AZ43+SUM('PL34.2'!P331:P340))</f>
        <v>0</v>
      </c>
      <c r="F43" s="120">
        <f>'PL35'!E43</f>
        <v>0</v>
      </c>
      <c r="G43" s="120">
        <f>'PL36'!E43</f>
        <v>0</v>
      </c>
      <c r="H43" s="120">
        <f>SUM('PL37'!H203:H208)</f>
        <v>0</v>
      </c>
      <c r="I43" s="121">
        <f t="shared" ref="I43:I60" si="2">SUM(D43:H43)</f>
        <v>0</v>
      </c>
      <c r="J43" s="121">
        <f t="shared" si="1"/>
        <v>0</v>
      </c>
      <c r="K43" s="56"/>
    </row>
    <row r="44" spans="1:11" ht="18" customHeight="1">
      <c r="A44" s="117">
        <v>34</v>
      </c>
      <c r="B44" s="118" t="str">
        <f>IF('PL33'!B44="","",'PL33'!B44)</f>
        <v/>
      </c>
      <c r="C44" s="119" t="str">
        <f>IF('PL33'!C44="","",'PL33'!C44)</f>
        <v/>
      </c>
      <c r="D44" s="120">
        <f>'PL33'!I44</f>
        <v>0</v>
      </c>
      <c r="E44" s="120">
        <f>IF(('PL34.1'!AZ44+SUM('PL34.2'!P341:P350))&gt;50,50,'PL34.1'!AZ44+SUM('PL34.2'!P341:P350))</f>
        <v>0</v>
      </c>
      <c r="F44" s="120">
        <f>'PL35'!E44</f>
        <v>0</v>
      </c>
      <c r="G44" s="120">
        <f>'PL36'!E44</f>
        <v>0</v>
      </c>
      <c r="H44" s="120">
        <f>SUM('PL37'!H209:H214)</f>
        <v>0</v>
      </c>
      <c r="I44" s="121">
        <f t="shared" si="2"/>
        <v>0</v>
      </c>
      <c r="J44" s="121">
        <f t="shared" si="1"/>
        <v>0</v>
      </c>
      <c r="K44" s="56"/>
    </row>
    <row r="45" spans="1:11" ht="18" customHeight="1">
      <c r="A45" s="117">
        <v>35</v>
      </c>
      <c r="B45" s="118" t="str">
        <f>IF('PL33'!B45="","",'PL33'!B45)</f>
        <v/>
      </c>
      <c r="C45" s="119" t="str">
        <f>IF('PL33'!C45="","",'PL33'!C45)</f>
        <v/>
      </c>
      <c r="D45" s="120">
        <f>'PL33'!I45</f>
        <v>0</v>
      </c>
      <c r="E45" s="120">
        <f>IF(('PL34.1'!AZ45+SUM('PL34.2'!P351:P360))&gt;50,50,'PL34.1'!AZ45+SUM('PL34.2'!P351:P360))</f>
        <v>0</v>
      </c>
      <c r="F45" s="120">
        <f>'PL35'!E45</f>
        <v>0</v>
      </c>
      <c r="G45" s="120">
        <f>'PL36'!E45</f>
        <v>0</v>
      </c>
      <c r="H45" s="120">
        <f>SUM('PL37'!H215:H220)</f>
        <v>0</v>
      </c>
      <c r="I45" s="121">
        <f t="shared" si="2"/>
        <v>0</v>
      </c>
      <c r="J45" s="121">
        <f t="shared" si="1"/>
        <v>0</v>
      </c>
      <c r="K45" s="56"/>
    </row>
    <row r="46" spans="1:11" ht="18" customHeight="1">
      <c r="A46" s="117">
        <v>36</v>
      </c>
      <c r="B46" s="118" t="str">
        <f>IF('PL33'!B46="","",'PL33'!B46)</f>
        <v/>
      </c>
      <c r="C46" s="119" t="str">
        <f>IF('PL33'!C46="","",'PL33'!C46)</f>
        <v/>
      </c>
      <c r="D46" s="120">
        <f>'PL33'!I46</f>
        <v>0</v>
      </c>
      <c r="E46" s="120">
        <f>IF(('PL34.1'!AZ46+SUM('PL34.2'!P361:P370))&gt;50,50,'PL34.1'!AZ46+SUM('PL34.2'!P361:P370))</f>
        <v>0</v>
      </c>
      <c r="F46" s="120">
        <f>'PL35'!E46</f>
        <v>0</v>
      </c>
      <c r="G46" s="120">
        <f>'PL36'!E46</f>
        <v>0</v>
      </c>
      <c r="H46" s="120">
        <f>SUM('PL37'!H221:H226)</f>
        <v>0</v>
      </c>
      <c r="I46" s="121">
        <f t="shared" si="2"/>
        <v>0</v>
      </c>
      <c r="J46" s="121">
        <f t="shared" si="1"/>
        <v>0</v>
      </c>
      <c r="K46" s="56"/>
    </row>
    <row r="47" spans="1:11" ht="18" customHeight="1">
      <c r="A47" s="117">
        <v>37</v>
      </c>
      <c r="B47" s="118" t="str">
        <f>IF('PL33'!B47="","",'PL33'!B47)</f>
        <v/>
      </c>
      <c r="C47" s="119" t="str">
        <f>IF('PL33'!C47="","",'PL33'!C47)</f>
        <v/>
      </c>
      <c r="D47" s="120">
        <f>'PL33'!I47</f>
        <v>0</v>
      </c>
      <c r="E47" s="120">
        <f>IF(('PL34.1'!AZ47+SUM('PL34.2'!P371:P380))&gt;50,50,'PL34.1'!AZ47+SUM('PL34.2'!P371:P380))</f>
        <v>0</v>
      </c>
      <c r="F47" s="120">
        <f>'PL35'!E47</f>
        <v>0</v>
      </c>
      <c r="G47" s="120">
        <f>'PL36'!E47</f>
        <v>0</v>
      </c>
      <c r="H47" s="120">
        <f>SUM('PL37'!H227:H232)</f>
        <v>0</v>
      </c>
      <c r="I47" s="121">
        <f t="shared" si="2"/>
        <v>0</v>
      </c>
      <c r="J47" s="121">
        <f t="shared" si="1"/>
        <v>0</v>
      </c>
      <c r="K47" s="56"/>
    </row>
    <row r="48" spans="1:11" ht="18" customHeight="1">
      <c r="A48" s="117">
        <v>38</v>
      </c>
      <c r="B48" s="118" t="str">
        <f>IF('PL33'!B48="","",'PL33'!B48)</f>
        <v/>
      </c>
      <c r="C48" s="119" t="str">
        <f>IF('PL33'!C48="","",'PL33'!C48)</f>
        <v/>
      </c>
      <c r="D48" s="120">
        <f>'PL33'!I48</f>
        <v>0</v>
      </c>
      <c r="E48" s="120">
        <f>IF(('PL34.1'!AZ48+SUM('PL34.2'!P381:P390))&gt;50,50,'PL34.1'!AZ48+SUM('PL34.2'!P381:P390))</f>
        <v>0</v>
      </c>
      <c r="F48" s="120">
        <f>'PL35'!E48</f>
        <v>0</v>
      </c>
      <c r="G48" s="120">
        <f>'PL36'!E48</f>
        <v>0</v>
      </c>
      <c r="H48" s="120">
        <f>SUM('PL37'!H233:H238)</f>
        <v>0</v>
      </c>
      <c r="I48" s="121">
        <f t="shared" si="2"/>
        <v>0</v>
      </c>
      <c r="J48" s="121">
        <f t="shared" si="1"/>
        <v>0</v>
      </c>
      <c r="K48" s="56"/>
    </row>
    <row r="49" spans="1:11" ht="18" customHeight="1">
      <c r="A49" s="117">
        <v>39</v>
      </c>
      <c r="B49" s="118" t="str">
        <f>IF('PL33'!B49="","",'PL33'!B49)</f>
        <v/>
      </c>
      <c r="C49" s="119" t="str">
        <f>IF('PL33'!C49="","",'PL33'!C49)</f>
        <v/>
      </c>
      <c r="D49" s="120">
        <f>'PL33'!I49</f>
        <v>0</v>
      </c>
      <c r="E49" s="120">
        <f>IF(('PL34.1'!AZ49+SUM('PL34.2'!P391:P400))&gt;50,50,'PL34.1'!AZ49+SUM('PL34.2'!P391:P400))</f>
        <v>0</v>
      </c>
      <c r="F49" s="120">
        <f>'PL35'!E49</f>
        <v>0</v>
      </c>
      <c r="G49" s="120">
        <f>'PL36'!E49</f>
        <v>0</v>
      </c>
      <c r="H49" s="120">
        <f>SUM('PL37'!H239:H244)</f>
        <v>0</v>
      </c>
      <c r="I49" s="121">
        <f t="shared" si="2"/>
        <v>0</v>
      </c>
      <c r="J49" s="121">
        <f t="shared" si="1"/>
        <v>0</v>
      </c>
      <c r="K49" s="56"/>
    </row>
    <row r="50" spans="1:11" ht="18" customHeight="1">
      <c r="A50" s="117">
        <v>40</v>
      </c>
      <c r="B50" s="118" t="str">
        <f>IF('PL33'!B50="","",'PL33'!B50)</f>
        <v/>
      </c>
      <c r="C50" s="119" t="str">
        <f>IF('PL33'!C50="","",'PL33'!C50)</f>
        <v/>
      </c>
      <c r="D50" s="120">
        <f>'PL33'!I50</f>
        <v>0</v>
      </c>
      <c r="E50" s="120">
        <f>IF(('PL34.1'!AZ50+SUM('PL34.2'!P401:P410))&gt;50,50,'PL34.1'!AZ50+SUM('PL34.2'!P401:P410))</f>
        <v>0</v>
      </c>
      <c r="F50" s="120">
        <f>'PL35'!E50</f>
        <v>0</v>
      </c>
      <c r="G50" s="120">
        <f>'PL36'!E50</f>
        <v>0</v>
      </c>
      <c r="H50" s="120">
        <f>SUM('PL37'!H245:H250)</f>
        <v>0</v>
      </c>
      <c r="I50" s="121">
        <f t="shared" si="2"/>
        <v>0</v>
      </c>
      <c r="J50" s="121">
        <f t="shared" si="1"/>
        <v>0</v>
      </c>
      <c r="K50" s="56"/>
    </row>
    <row r="51" spans="1:11" ht="18" customHeight="1">
      <c r="A51" s="117">
        <v>41</v>
      </c>
      <c r="B51" s="118" t="str">
        <f>IF('PL33'!B51="","",'PL33'!B51)</f>
        <v/>
      </c>
      <c r="C51" s="119" t="str">
        <f>IF('PL33'!C51="","",'PL33'!C51)</f>
        <v/>
      </c>
      <c r="D51" s="120">
        <f>'PL33'!I51</f>
        <v>0</v>
      </c>
      <c r="E51" s="120">
        <f>IF(('PL34.1'!AZ51+SUM('PL34.2'!P411:P420))&gt;50,50,'PL34.1'!AZ51+SUM('PL34.2'!P411:P420))</f>
        <v>0</v>
      </c>
      <c r="F51" s="120">
        <f>'PL35'!E51</f>
        <v>0</v>
      </c>
      <c r="G51" s="120">
        <f>'PL36'!E51</f>
        <v>0</v>
      </c>
      <c r="H51" s="120">
        <f>SUM('PL37'!H251:H256)</f>
        <v>0</v>
      </c>
      <c r="I51" s="121">
        <f t="shared" si="2"/>
        <v>0</v>
      </c>
      <c r="J51" s="121">
        <f t="shared" si="1"/>
        <v>0</v>
      </c>
      <c r="K51" s="56"/>
    </row>
    <row r="52" spans="1:11" ht="18" customHeight="1">
      <c r="A52" s="117">
        <v>42</v>
      </c>
      <c r="B52" s="118" t="str">
        <f>IF('PL33'!B52="","",'PL33'!B52)</f>
        <v/>
      </c>
      <c r="C52" s="119" t="str">
        <f>IF('PL33'!C52="","",'PL33'!C52)</f>
        <v/>
      </c>
      <c r="D52" s="120">
        <f>'PL33'!I52</f>
        <v>0</v>
      </c>
      <c r="E52" s="120">
        <f>IF(('PL34.1'!AZ52+SUM('PL34.2'!P421:P430))&gt;50,50,'PL34.1'!AZ52+SUM('PL34.2'!P421:P430))</f>
        <v>0</v>
      </c>
      <c r="F52" s="120">
        <f>'PL35'!E52</f>
        <v>0</v>
      </c>
      <c r="G52" s="120">
        <f>'PL36'!E52</f>
        <v>0</v>
      </c>
      <c r="H52" s="120">
        <f>SUM('PL37'!H257:H262)</f>
        <v>0</v>
      </c>
      <c r="I52" s="121">
        <f t="shared" si="2"/>
        <v>0</v>
      </c>
      <c r="J52" s="121">
        <f t="shared" si="1"/>
        <v>0</v>
      </c>
      <c r="K52" s="56"/>
    </row>
    <row r="53" spans="1:11" s="132" customFormat="1" ht="18" customHeight="1">
      <c r="A53" s="128">
        <v>43</v>
      </c>
      <c r="B53" s="129" t="str">
        <f>IF('PL33'!B53="","",'PL33'!B53)</f>
        <v/>
      </c>
      <c r="C53" s="130" t="str">
        <f>IF('PL33'!C53="","",'PL33'!C53)</f>
        <v/>
      </c>
      <c r="D53" s="120">
        <f>'PL33'!I53</f>
        <v>0</v>
      </c>
      <c r="E53" s="120">
        <f>IF(('PL34.1'!AZ53+SUM('PL34.2'!P431:P440))&gt;50,50,'PL34.1'!AZ53+SUM('PL34.2'!P431:P440))</f>
        <v>0</v>
      </c>
      <c r="F53" s="120">
        <f>'PL35'!E53</f>
        <v>0</v>
      </c>
      <c r="G53" s="120">
        <f>'PL36'!E53</f>
        <v>0</v>
      </c>
      <c r="H53" s="120">
        <f>SUM('PL37'!H263:H268)</f>
        <v>0</v>
      </c>
      <c r="I53" s="121">
        <f t="shared" si="2"/>
        <v>0</v>
      </c>
      <c r="J53" s="121">
        <f t="shared" si="1"/>
        <v>0</v>
      </c>
      <c r="K53" s="131"/>
    </row>
    <row r="54" spans="1:11" ht="18" customHeight="1">
      <c r="A54" s="117">
        <v>44</v>
      </c>
      <c r="B54" s="118" t="str">
        <f>IF('PL33'!B54="","",'PL33'!B54)</f>
        <v/>
      </c>
      <c r="C54" s="119" t="str">
        <f>IF('PL33'!C54="","",'PL33'!C54)</f>
        <v/>
      </c>
      <c r="D54" s="120">
        <f>'PL33'!I54</f>
        <v>0</v>
      </c>
      <c r="E54" s="120">
        <f>IF(('PL34.1'!AZ54+SUM('PL34.2'!P441:P450))&gt;50,50,'PL34.1'!AZ54+SUM('PL34.2'!P441:P450))</f>
        <v>0</v>
      </c>
      <c r="F54" s="120">
        <f>'PL35'!E54</f>
        <v>0</v>
      </c>
      <c r="G54" s="120">
        <f>'PL36'!E54</f>
        <v>0</v>
      </c>
      <c r="H54" s="120">
        <f>SUM('PL37'!H269:H274)</f>
        <v>0</v>
      </c>
      <c r="I54" s="121">
        <f t="shared" si="2"/>
        <v>0</v>
      </c>
      <c r="J54" s="121">
        <f t="shared" si="1"/>
        <v>0</v>
      </c>
      <c r="K54" s="56"/>
    </row>
    <row r="55" spans="1:11" ht="18" customHeight="1">
      <c r="A55" s="117">
        <v>45</v>
      </c>
      <c r="B55" s="118" t="str">
        <f>IF('PL33'!B55="","",'PL33'!B55)</f>
        <v/>
      </c>
      <c r="C55" s="119" t="str">
        <f>IF('PL33'!C55="","",'PL33'!C55)</f>
        <v/>
      </c>
      <c r="D55" s="120">
        <f>'PL33'!I55</f>
        <v>0</v>
      </c>
      <c r="E55" s="120">
        <f>IF(('PL34.1'!AZ55+SUM('PL34.2'!P451:P460))&gt;50,50,'PL34.1'!AZ55+SUM('PL34.2'!P451:P460))</f>
        <v>0</v>
      </c>
      <c r="F55" s="120">
        <f>'PL35'!E55</f>
        <v>0</v>
      </c>
      <c r="G55" s="120">
        <f>'PL36'!E55</f>
        <v>0</v>
      </c>
      <c r="H55" s="120">
        <f>SUM('PL37'!H275:H280)</f>
        <v>0</v>
      </c>
      <c r="I55" s="121">
        <f t="shared" si="2"/>
        <v>0</v>
      </c>
      <c r="J55" s="121">
        <f t="shared" si="1"/>
        <v>0</v>
      </c>
      <c r="K55" s="56"/>
    </row>
    <row r="56" spans="1:11" ht="18" customHeight="1">
      <c r="A56" s="117">
        <v>46</v>
      </c>
      <c r="B56" s="118" t="str">
        <f>IF('PL33'!B56="","",'PL33'!B56)</f>
        <v/>
      </c>
      <c r="C56" s="119" t="str">
        <f>IF('PL33'!C56="","",'PL33'!C56)</f>
        <v/>
      </c>
      <c r="D56" s="120">
        <f>'PL33'!I56</f>
        <v>0</v>
      </c>
      <c r="E56" s="120">
        <f>IF(('PL34.1'!AZ56+SUM('PL34.2'!P461:P470))&gt;50,50,'PL34.1'!AZ56+SUM('PL34.2'!P461:P470))</f>
        <v>0</v>
      </c>
      <c r="F56" s="120">
        <f>'PL35'!E56</f>
        <v>0</v>
      </c>
      <c r="G56" s="120">
        <f>'PL36'!E56</f>
        <v>0</v>
      </c>
      <c r="H56" s="120">
        <f>SUM('PL37'!H281:H286)</f>
        <v>0</v>
      </c>
      <c r="I56" s="121">
        <f t="shared" si="2"/>
        <v>0</v>
      </c>
      <c r="J56" s="121">
        <f t="shared" si="1"/>
        <v>0</v>
      </c>
      <c r="K56" s="56"/>
    </row>
    <row r="57" spans="1:11" ht="18" customHeight="1">
      <c r="A57" s="117">
        <v>47</v>
      </c>
      <c r="B57" s="118" t="str">
        <f>IF('PL33'!B57="","",'PL33'!B57)</f>
        <v/>
      </c>
      <c r="C57" s="119" t="str">
        <f>IF('PL33'!C57="","",'PL33'!C57)</f>
        <v/>
      </c>
      <c r="D57" s="120">
        <f>'PL33'!I57</f>
        <v>0</v>
      </c>
      <c r="E57" s="120">
        <f>IF(('PL34.1'!AZ57+SUM('PL34.2'!P471:P480))&gt;50,50,'PL34.1'!AZ57+SUM('PL34.2'!P471:P480))</f>
        <v>0</v>
      </c>
      <c r="F57" s="120">
        <f>'PL35'!E57</f>
        <v>0</v>
      </c>
      <c r="G57" s="120">
        <f>'PL36'!E57</f>
        <v>0</v>
      </c>
      <c r="H57" s="120">
        <f>SUM('PL37'!H287:H292)</f>
        <v>0</v>
      </c>
      <c r="I57" s="121">
        <f t="shared" si="2"/>
        <v>0</v>
      </c>
      <c r="J57" s="121">
        <f t="shared" si="1"/>
        <v>0</v>
      </c>
      <c r="K57" s="56"/>
    </row>
    <row r="58" spans="1:11" ht="18" customHeight="1">
      <c r="A58" s="117">
        <v>48</v>
      </c>
      <c r="B58" s="118" t="str">
        <f>IF('PL33'!B58="","",'PL33'!B58)</f>
        <v/>
      </c>
      <c r="C58" s="119" t="str">
        <f>IF('PL33'!C58="","",'PL33'!C58)</f>
        <v/>
      </c>
      <c r="D58" s="120">
        <f>'PL33'!I58</f>
        <v>0</v>
      </c>
      <c r="E58" s="120">
        <f>IF(('PL34.1'!AZ58+SUM('PL34.2'!P481:P490))&gt;50,50,'PL34.1'!AZ58+SUM('PL34.2'!P481:P490))</f>
        <v>0</v>
      </c>
      <c r="F58" s="120">
        <f>'PL35'!E58</f>
        <v>0</v>
      </c>
      <c r="G58" s="120">
        <f>'PL36'!E58</f>
        <v>0</v>
      </c>
      <c r="H58" s="120">
        <f>SUM('PL37'!H293:H298)</f>
        <v>0</v>
      </c>
      <c r="I58" s="121">
        <f t="shared" si="2"/>
        <v>0</v>
      </c>
      <c r="J58" s="121">
        <f t="shared" si="1"/>
        <v>0</v>
      </c>
      <c r="K58" s="56"/>
    </row>
    <row r="59" spans="1:11" ht="18" customHeight="1">
      <c r="A59" s="117">
        <v>49</v>
      </c>
      <c r="B59" s="118" t="str">
        <f>IF('PL33'!B59="","",'PL33'!B59)</f>
        <v/>
      </c>
      <c r="C59" s="119" t="str">
        <f>IF('PL33'!C59="","",'PL33'!C59)</f>
        <v/>
      </c>
      <c r="D59" s="120">
        <f>'PL33'!I59</f>
        <v>0</v>
      </c>
      <c r="E59" s="120">
        <f>IF(('PL34.1'!AZ59+SUM('PL34.2'!P491:P500))&gt;50,50,'PL34.1'!AZ59+SUM('PL34.2'!P491:P500))</f>
        <v>0</v>
      </c>
      <c r="F59" s="120">
        <f>'PL35'!E59</f>
        <v>0</v>
      </c>
      <c r="G59" s="120">
        <f>'PL36'!E59</f>
        <v>0</v>
      </c>
      <c r="H59" s="120">
        <f>SUM('PL37'!H299:H304)</f>
        <v>0</v>
      </c>
      <c r="I59" s="121">
        <f t="shared" si="2"/>
        <v>0</v>
      </c>
      <c r="J59" s="121">
        <f t="shared" si="1"/>
        <v>0</v>
      </c>
      <c r="K59" s="56"/>
    </row>
    <row r="60" spans="1:11" ht="18" customHeight="1">
      <c r="A60" s="117">
        <v>50</v>
      </c>
      <c r="B60" s="118" t="str">
        <f>IF('PL33'!B60="","",'PL33'!B60)</f>
        <v/>
      </c>
      <c r="C60" s="119" t="str">
        <f>IF('PL33'!C60="","",'PL33'!C60)</f>
        <v/>
      </c>
      <c r="D60" s="120">
        <f>'PL33'!I60</f>
        <v>0</v>
      </c>
      <c r="E60" s="120">
        <f>IF(('PL34.1'!AZ60+SUM('PL34.2'!P501:P510))&gt;50,50,'PL34.1'!AZ60+SUM('PL34.2'!P501:P510))</f>
        <v>0</v>
      </c>
      <c r="F60" s="120">
        <f>'PL35'!E60</f>
        <v>0</v>
      </c>
      <c r="G60" s="120">
        <f>'PL36'!E60</f>
        <v>0</v>
      </c>
      <c r="H60" s="120">
        <f>SUM('PL37'!H305:H310)</f>
        <v>0</v>
      </c>
      <c r="I60" s="121">
        <f t="shared" si="2"/>
        <v>0</v>
      </c>
      <c r="J60" s="121">
        <f t="shared" si="1"/>
        <v>0</v>
      </c>
      <c r="K60" s="56"/>
    </row>
    <row r="61" spans="1:11" ht="21" customHeight="1">
      <c r="A61" s="258" t="s">
        <v>17</v>
      </c>
      <c r="B61" s="259"/>
      <c r="C61" s="260"/>
      <c r="D61" s="122">
        <f t="shared" ref="D61:J61" si="3">SUM(D11:D60)</f>
        <v>8</v>
      </c>
      <c r="E61" s="122">
        <f t="shared" si="3"/>
        <v>114</v>
      </c>
      <c r="F61" s="122">
        <f t="shared" si="3"/>
        <v>2</v>
      </c>
      <c r="G61" s="122">
        <f t="shared" si="3"/>
        <v>2</v>
      </c>
      <c r="H61" s="122">
        <f t="shared" si="3"/>
        <v>8.1000000000000014</v>
      </c>
      <c r="I61" s="122">
        <f t="shared" si="3"/>
        <v>134.10000000000002</v>
      </c>
      <c r="J61" s="122">
        <f t="shared" si="3"/>
        <v>47.1</v>
      </c>
      <c r="K61" s="57"/>
    </row>
    <row r="62" spans="1:11" ht="16.5">
      <c r="A62" s="70"/>
      <c r="B62" s="70"/>
      <c r="C62" s="70"/>
      <c r="D62" s="70"/>
      <c r="E62" s="71"/>
      <c r="F62" s="60"/>
      <c r="G62" s="60"/>
      <c r="H62" s="60"/>
      <c r="I62" s="60"/>
      <c r="J62" s="60"/>
      <c r="K62" s="60"/>
    </row>
    <row r="63" spans="1:11" ht="18" customHeight="1">
      <c r="A63" s="1" t="s">
        <v>81</v>
      </c>
      <c r="F63" s="1" t="s">
        <v>82</v>
      </c>
    </row>
    <row r="64" spans="1:11">
      <c r="A64" s="1" t="s">
        <v>95</v>
      </c>
      <c r="C64" s="2"/>
      <c r="F64" s="1" t="s">
        <v>96</v>
      </c>
    </row>
    <row r="65" spans="1:10" ht="16.5" customHeight="1">
      <c r="A65" s="1" t="s">
        <v>97</v>
      </c>
      <c r="F65" s="1" t="s">
        <v>99</v>
      </c>
    </row>
    <row r="66" spans="1:10">
      <c r="J66" s="4" t="s">
        <v>98</v>
      </c>
    </row>
    <row r="67" spans="1:10">
      <c r="B67" s="2" t="s">
        <v>69</v>
      </c>
      <c r="E67" s="6"/>
      <c r="F67" s="2" t="s">
        <v>57</v>
      </c>
      <c r="J67" s="2" t="s">
        <v>14</v>
      </c>
    </row>
  </sheetData>
  <sheetProtection password="C529" sheet="1" formatCells="0" formatRows="0" sort="0" autoFilter="0"/>
  <mergeCells count="10">
    <mergeCell ref="G2:K2"/>
    <mergeCell ref="G3:K3"/>
    <mergeCell ref="B9:C9"/>
    <mergeCell ref="A61:C61"/>
    <mergeCell ref="B10:C10"/>
    <mergeCell ref="A6:K6"/>
    <mergeCell ref="A2:E2"/>
    <mergeCell ref="A3:E3"/>
    <mergeCell ref="A7:K7"/>
    <mergeCell ref="A5:K5"/>
  </mergeCells>
  <phoneticPr fontId="5" type="noConversion"/>
  <printOptions horizontalCentered="1"/>
  <pageMargins left="0.28000000000000003" right="0" top="0.25" bottom="0.2" header="0" footer="0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4"/>
  <dimension ref="A1:E64"/>
  <sheetViews>
    <sheetView zoomScaleNormal="100" workbookViewId="0">
      <selection activeCell="A6" sqref="A6:E6"/>
    </sheetView>
  </sheetViews>
  <sheetFormatPr defaultColWidth="8" defaultRowHeight="16.5"/>
  <cols>
    <col min="1" max="1" width="7.125" style="13" customWidth="1"/>
    <col min="2" max="2" width="22.5" style="13" customWidth="1"/>
    <col min="3" max="3" width="12.125" style="13" customWidth="1"/>
    <col min="4" max="4" width="16.375" style="13" customWidth="1"/>
    <col min="5" max="5" width="25.5" style="13" customWidth="1"/>
    <col min="6" max="16384" width="8" style="13"/>
  </cols>
  <sheetData>
    <row r="1" spans="1:5">
      <c r="E1" s="143" t="s">
        <v>100</v>
      </c>
    </row>
    <row r="2" spans="1:5" s="29" customFormat="1" ht="19.5" customHeight="1">
      <c r="A2" s="169" t="s">
        <v>56</v>
      </c>
      <c r="B2" s="169"/>
      <c r="C2" s="169"/>
      <c r="D2" s="172" t="s">
        <v>11</v>
      </c>
      <c r="E2" s="172"/>
    </row>
    <row r="3" spans="1:5" s="29" customFormat="1" ht="33.75" customHeight="1">
      <c r="A3" s="170" t="s">
        <v>73</v>
      </c>
      <c r="B3" s="171"/>
      <c r="C3" s="171"/>
      <c r="D3" s="173" t="s">
        <v>101</v>
      </c>
      <c r="E3" s="173"/>
    </row>
    <row r="5" spans="1:5" ht="23.25" customHeight="1">
      <c r="A5" s="268" t="s">
        <v>102</v>
      </c>
      <c r="B5" s="268"/>
      <c r="C5" s="268"/>
      <c r="D5" s="268"/>
      <c r="E5" s="268"/>
    </row>
    <row r="6" spans="1:5" ht="23.25" customHeight="1">
      <c r="A6" s="268" t="s">
        <v>72</v>
      </c>
      <c r="B6" s="268"/>
      <c r="C6" s="268"/>
      <c r="D6" s="268"/>
      <c r="E6" s="268"/>
    </row>
    <row r="7" spans="1:5" ht="23.25" customHeight="1">
      <c r="A7" s="268" t="s">
        <v>103</v>
      </c>
      <c r="B7" s="268"/>
      <c r="C7" s="268"/>
      <c r="D7" s="268"/>
      <c r="E7" s="268"/>
    </row>
    <row r="8" spans="1:5" ht="10.5" customHeight="1"/>
    <row r="9" spans="1:5" ht="19.5" customHeight="1">
      <c r="A9" s="158" t="s">
        <v>0</v>
      </c>
      <c r="B9" s="180" t="s">
        <v>63</v>
      </c>
      <c r="C9" s="181"/>
      <c r="D9" s="160" t="s">
        <v>104</v>
      </c>
      <c r="E9" s="162" t="s">
        <v>22</v>
      </c>
    </row>
    <row r="10" spans="1:5" ht="74.25" customHeight="1">
      <c r="A10" s="159"/>
      <c r="B10" s="269"/>
      <c r="C10" s="270"/>
      <c r="D10" s="161"/>
      <c r="E10" s="163"/>
    </row>
    <row r="11" spans="1:5" s="29" customFormat="1" ht="20.25" customHeight="1">
      <c r="A11" s="8">
        <v>1</v>
      </c>
      <c r="B11" s="144" t="str">
        <f>IF('PL33'!B11="","",'PL33'!B11)</f>
        <v>Ngô Hoàng</v>
      </c>
      <c r="C11" s="145" t="str">
        <f>IF('PL33'!C11="","",'PL33'!C11)</f>
        <v xml:space="preserve">Anh </v>
      </c>
      <c r="D11" s="42">
        <v>11</v>
      </c>
      <c r="E11" s="146"/>
    </row>
    <row r="12" spans="1:5" s="29" customFormat="1" ht="20.25" customHeight="1">
      <c r="A12" s="8">
        <v>2</v>
      </c>
      <c r="B12" s="144" t="str">
        <f>IF('PL33'!B12="","",'PL33'!B12)</f>
        <v>Châu Văn</v>
      </c>
      <c r="C12" s="145" t="str">
        <f>IF('PL33'!C12="","",'PL33'!C12)</f>
        <v>Bảo</v>
      </c>
      <c r="D12" s="42"/>
      <c r="E12" s="36"/>
    </row>
    <row r="13" spans="1:5" s="29" customFormat="1" ht="20.25" customHeight="1">
      <c r="A13" s="8">
        <v>3</v>
      </c>
      <c r="B13" s="144" t="str">
        <f>IF('PL33'!B13="","",'PL33'!B13)</f>
        <v>Vũ Hạnh</v>
      </c>
      <c r="C13" s="145" t="str">
        <f>IF('PL33'!C13="","",'PL33'!C13)</f>
        <v>Chiêu</v>
      </c>
      <c r="D13" s="42"/>
      <c r="E13" s="36"/>
    </row>
    <row r="14" spans="1:5" s="29" customFormat="1" ht="20.25" customHeight="1">
      <c r="A14" s="8">
        <v>4</v>
      </c>
      <c r="B14" s="144" t="str">
        <f>IF('PL33'!B14="","",'PL33'!B14)</f>
        <v>Ngô Phong</v>
      </c>
      <c r="C14" s="145" t="str">
        <f>IF('PL33'!C14="","",'PL33'!C14)</f>
        <v>Cường</v>
      </c>
      <c r="D14" s="42"/>
      <c r="E14" s="36"/>
    </row>
    <row r="15" spans="1:5" s="29" customFormat="1" ht="20.25" customHeight="1">
      <c r="A15" s="8">
        <v>5</v>
      </c>
      <c r="B15" s="144" t="str">
        <f>IF('PL33'!B15="","",'PL33'!B15)</f>
        <v>Nguyễn Minh Đức</v>
      </c>
      <c r="C15" s="145" t="str">
        <f>IF('PL33'!C15="","",'PL33'!C15)</f>
        <v>Cường</v>
      </c>
      <c r="D15" s="42"/>
      <c r="E15" s="36"/>
    </row>
    <row r="16" spans="1:5" s="29" customFormat="1" ht="20.25" customHeight="1">
      <c r="A16" s="8">
        <v>6</v>
      </c>
      <c r="B16" s="144" t="str">
        <f>IF('PL33'!B16="","",'PL33'!B16)</f>
        <v>Tạ Minh</v>
      </c>
      <c r="C16" s="145" t="str">
        <f>IF('PL33'!C16="","",'PL33'!C16)</f>
        <v xml:space="preserve">Cường </v>
      </c>
      <c r="D16" s="42"/>
      <c r="E16" s="36"/>
    </row>
    <row r="17" spans="1:5" s="29" customFormat="1" ht="20.25" customHeight="1">
      <c r="A17" s="8">
        <v>7</v>
      </c>
      <c r="B17" s="144" t="str">
        <f>IF('PL33'!B17="","",'PL33'!B17)</f>
        <v>Võ</v>
      </c>
      <c r="C17" s="145" t="str">
        <f>IF('PL33'!C17="","",'PL33'!C17)</f>
        <v xml:space="preserve">Cường </v>
      </c>
      <c r="D17" s="42"/>
      <c r="E17" s="36"/>
    </row>
    <row r="18" spans="1:5" s="29" customFormat="1" ht="20.25" customHeight="1">
      <c r="A18" s="8">
        <v>8</v>
      </c>
      <c r="B18" s="144" t="str">
        <f>IF('PL33'!B18="","",'PL33'!B18)</f>
        <v xml:space="preserve">Nguyễn Thùy </v>
      </c>
      <c r="C18" s="145" t="str">
        <f>IF('PL33'!C18="","",'PL33'!C18)</f>
        <v>Dương</v>
      </c>
      <c r="D18" s="42"/>
      <c r="E18" s="36"/>
    </row>
    <row r="19" spans="1:5" s="29" customFormat="1" ht="20.25" customHeight="1">
      <c r="A19" s="8">
        <v>9</v>
      </c>
      <c r="B19" s="144" t="str">
        <f>IF('PL33'!B19="","",'PL33'!B19)</f>
        <v>Lê Tiến</v>
      </c>
      <c r="C19" s="145" t="str">
        <f>IF('PL33'!C19="","",'PL33'!C19)</f>
        <v xml:space="preserve">Đạt </v>
      </c>
      <c r="D19" s="42"/>
      <c r="E19" s="36"/>
    </row>
    <row r="20" spans="1:5" s="29" customFormat="1" ht="20.25" customHeight="1">
      <c r="A20" s="8">
        <v>10</v>
      </c>
      <c r="B20" s="144" t="str">
        <f>IF('PL33'!B20="","",'PL33'!B20)</f>
        <v>Nguyễn Hồng</v>
      </c>
      <c r="C20" s="145" t="str">
        <f>IF('PL33'!C20="","",'PL33'!C20)</f>
        <v xml:space="preserve">Đức </v>
      </c>
      <c r="D20" s="42"/>
      <c r="E20" s="36"/>
    </row>
    <row r="21" spans="1:5" s="29" customFormat="1" ht="20.25" customHeight="1">
      <c r="A21" s="8">
        <v>11</v>
      </c>
      <c r="B21" s="144" t="str">
        <f>IF('PL33'!B21="","",'PL33'!B21)</f>
        <v>Nguyễn Minh</v>
      </c>
      <c r="C21" s="145" t="str">
        <f>IF('PL33'!C21="","",'PL33'!C21)</f>
        <v>Đức(A)</v>
      </c>
      <c r="D21" s="42"/>
      <c r="E21" s="36"/>
    </row>
    <row r="22" spans="1:5" s="29" customFormat="1" ht="20.25" customHeight="1">
      <c r="A22" s="8">
        <v>12</v>
      </c>
      <c r="B22" s="144" t="str">
        <f>IF('PL33'!B22="","",'PL33'!B22)</f>
        <v>Nguyễn Minh</v>
      </c>
      <c r="C22" s="145" t="str">
        <f>IF('PL33'!C22="","",'PL33'!C22)</f>
        <v>Đức(B)</v>
      </c>
      <c r="D22" s="42"/>
      <c r="E22" s="36"/>
    </row>
    <row r="23" spans="1:5" s="29" customFormat="1" ht="20.25" customHeight="1">
      <c r="A23" s="8">
        <v>13</v>
      </c>
      <c r="B23" s="144" t="str">
        <f>IF('PL33'!B23="","",'PL33'!B23)</f>
        <v xml:space="preserve">Nguyễn Thị Ngọc </v>
      </c>
      <c r="C23" s="145" t="str">
        <f>IF('PL33'!C23="","",'PL33'!C23)</f>
        <v xml:space="preserve">Hiền </v>
      </c>
      <c r="D23" s="42"/>
      <c r="E23" s="36"/>
    </row>
    <row r="24" spans="1:5" s="29" customFormat="1" ht="20.25" customHeight="1">
      <c r="A24" s="8">
        <v>14</v>
      </c>
      <c r="B24" s="144" t="str">
        <f>IF('PL33'!B24="","",'PL33'!B24)</f>
        <v>Trần Trung</v>
      </c>
      <c r="C24" s="145" t="str">
        <f>IF('PL33'!C24="","",'PL33'!C24)</f>
        <v>Hiếu</v>
      </c>
      <c r="D24" s="42"/>
      <c r="E24" s="36"/>
    </row>
    <row r="25" spans="1:5" s="29" customFormat="1" ht="20.25" customHeight="1">
      <c r="A25" s="8">
        <v>15</v>
      </c>
      <c r="B25" s="144" t="str">
        <f>IF('PL33'!B25="","",'PL33'!B25)</f>
        <v xml:space="preserve">Mạnh Lê </v>
      </c>
      <c r="C25" s="145" t="str">
        <f>IF('PL33'!C25="","",'PL33'!C25)</f>
        <v xml:space="preserve">Hoàn </v>
      </c>
      <c r="D25" s="42"/>
      <c r="E25" s="36"/>
    </row>
    <row r="26" spans="1:5" s="29" customFormat="1" ht="20.25" customHeight="1">
      <c r="A26" s="8">
        <v>16</v>
      </c>
      <c r="B26" s="144" t="str">
        <f>IF('PL33'!B26="","",'PL33'!B26)</f>
        <v>Lê Thế</v>
      </c>
      <c r="C26" s="145" t="str">
        <f>IF('PL33'!C26="","",'PL33'!C26)</f>
        <v xml:space="preserve">Huân </v>
      </c>
      <c r="D26" s="42"/>
      <c r="E26" s="36"/>
    </row>
    <row r="27" spans="1:5" s="29" customFormat="1" ht="20.25" customHeight="1">
      <c r="A27" s="8">
        <v>17</v>
      </c>
      <c r="B27" s="144" t="str">
        <f>IF('PL33'!B27="","",'PL33'!B27)</f>
        <v>Tăng Cẩm</v>
      </c>
      <c r="C27" s="145" t="str">
        <f>IF('PL33'!C27="","",'PL33'!C27)</f>
        <v>Huê</v>
      </c>
      <c r="D27" s="42"/>
      <c r="E27" s="36"/>
    </row>
    <row r="28" spans="1:5" s="29" customFormat="1" ht="20.25" customHeight="1">
      <c r="A28" s="8">
        <v>18</v>
      </c>
      <c r="B28" s="144" t="str">
        <f>IF('PL33'!B28="","",'PL33'!B28)</f>
        <v>Nguyễn Thùy</v>
      </c>
      <c r="C28" s="145" t="str">
        <f>IF('PL33'!C28="","",'PL33'!C28)</f>
        <v>Linh</v>
      </c>
      <c r="D28" s="42"/>
      <c r="E28" s="36"/>
    </row>
    <row r="29" spans="1:5" s="29" customFormat="1" ht="20.25" customHeight="1">
      <c r="A29" s="8">
        <v>19</v>
      </c>
      <c r="B29" s="144" t="str">
        <f>IF('PL33'!B29="","",'PL33'!B29)</f>
        <v xml:space="preserve">Huỳnh Ngọc </v>
      </c>
      <c r="C29" s="145" t="str">
        <f>IF('PL33'!C29="","",'PL33'!C29)</f>
        <v xml:space="preserve">Mai </v>
      </c>
      <c r="D29" s="42"/>
      <c r="E29" s="36"/>
    </row>
    <row r="30" spans="1:5" s="29" customFormat="1" ht="20.25" customHeight="1">
      <c r="A30" s="8">
        <v>20</v>
      </c>
      <c r="B30" s="144" t="str">
        <f>IF('PL33'!B30="","",'PL33'!B30)</f>
        <v>Đặng Đức</v>
      </c>
      <c r="C30" s="145" t="str">
        <f>IF('PL33'!C30="","",'PL33'!C30)</f>
        <v xml:space="preserve">Minh </v>
      </c>
      <c r="D30" s="42"/>
      <c r="E30" s="36"/>
    </row>
    <row r="31" spans="1:5" s="29" customFormat="1" ht="20.25" customHeight="1">
      <c r="A31" s="8">
        <v>21</v>
      </c>
      <c r="B31" s="144" t="str">
        <f>IF('PL33'!B31="","",'PL33'!B31)</f>
        <v>Nguyễn Thị Tố</v>
      </c>
      <c r="C31" s="145" t="str">
        <f>IF('PL33'!C31="","",'PL33'!C31)</f>
        <v xml:space="preserve">Nga </v>
      </c>
      <c r="D31" s="42"/>
      <c r="E31" s="36"/>
    </row>
    <row r="32" spans="1:5" s="29" customFormat="1" ht="20.25" customHeight="1">
      <c r="A32" s="8">
        <v>22</v>
      </c>
      <c r="B32" s="144" t="str">
        <f>IF('PL33'!B32="","",'PL33'!B32)</f>
        <v>Nguyễn Trần Thanh</v>
      </c>
      <c r="C32" s="145" t="str">
        <f>IF('PL33'!C32="","",'PL33'!C32)</f>
        <v xml:space="preserve">Nhàn </v>
      </c>
      <c r="D32" s="42"/>
      <c r="E32" s="36"/>
    </row>
    <row r="33" spans="1:5" s="29" customFormat="1" ht="20.25" customHeight="1">
      <c r="A33" s="8">
        <v>23</v>
      </c>
      <c r="B33" s="144" t="str">
        <f>IF('PL33'!B33="","",'PL33'!B33)</f>
        <v>Đỗ Huỳnh Thanh</v>
      </c>
      <c r="C33" s="145" t="str">
        <f>IF('PL33'!C33="","",'PL33'!C33)</f>
        <v xml:space="preserve">Phong </v>
      </c>
      <c r="D33" s="42"/>
      <c r="E33" s="36"/>
    </row>
    <row r="34" spans="1:5" s="29" customFormat="1" ht="20.25" customHeight="1">
      <c r="A34" s="8">
        <v>24</v>
      </c>
      <c r="B34" s="144" t="str">
        <f>IF('PL33'!B34="","",'PL33'!B34)</f>
        <v>Nguyễn Anh</v>
      </c>
      <c r="C34" s="145" t="str">
        <f>IF('PL33'!C34="","",'PL33'!C34)</f>
        <v xml:space="preserve">Tăng </v>
      </c>
      <c r="D34" s="42"/>
      <c r="E34" s="36"/>
    </row>
    <row r="35" spans="1:5" s="29" customFormat="1" ht="20.25" customHeight="1">
      <c r="A35" s="8">
        <v>25</v>
      </c>
      <c r="B35" s="144" t="str">
        <f>IF('PL33'!B35="","",'PL33'!B35)</f>
        <v>Quách Minh</v>
      </c>
      <c r="C35" s="145" t="str">
        <f>IF('PL33'!C35="","",'PL33'!C35)</f>
        <v xml:space="preserve">Thử </v>
      </c>
      <c r="D35" s="42"/>
      <c r="E35" s="36"/>
    </row>
    <row r="36" spans="1:5" s="29" customFormat="1" ht="20.25" customHeight="1">
      <c r="A36" s="8">
        <v>26</v>
      </c>
      <c r="B36" s="144" t="str">
        <f>IF('PL33'!B36="","",'PL33'!B36)</f>
        <v xml:space="preserve">Trần Công </v>
      </c>
      <c r="C36" s="145" t="str">
        <f>IF('PL33'!C36="","",'PL33'!C36)</f>
        <v xml:space="preserve">Tiến </v>
      </c>
      <c r="D36" s="42"/>
      <c r="E36" s="36"/>
    </row>
    <row r="37" spans="1:5" s="29" customFormat="1" ht="20.25" customHeight="1">
      <c r="A37" s="8">
        <v>27</v>
      </c>
      <c r="B37" s="144" t="str">
        <f>IF('PL33'!B37="","",'PL33'!B37)</f>
        <v>Bốc Minh</v>
      </c>
      <c r="C37" s="145" t="str">
        <f>IF('PL33'!C37="","",'PL33'!C37)</f>
        <v xml:space="preserve">Trí </v>
      </c>
      <c r="D37" s="42"/>
      <c r="E37" s="36"/>
    </row>
    <row r="38" spans="1:5" s="29" customFormat="1" ht="20.25" customHeight="1">
      <c r="A38" s="8">
        <v>28</v>
      </c>
      <c r="B38" s="144" t="str">
        <f>IF('PL33'!B38="","",'PL33'!B38)</f>
        <v xml:space="preserve">Trần Hiếu </v>
      </c>
      <c r="C38" s="145" t="str">
        <f>IF('PL33'!C38="","",'PL33'!C38)</f>
        <v xml:space="preserve">Trinh </v>
      </c>
      <c r="D38" s="42"/>
      <c r="E38" s="36"/>
    </row>
    <row r="39" spans="1:5" s="29" customFormat="1" ht="20.25" customHeight="1">
      <c r="A39" s="8">
        <v>29</v>
      </c>
      <c r="B39" s="144" t="str">
        <f>IF('PL33'!B39="","",'PL33'!B39)</f>
        <v xml:space="preserve">Trần Nguyên Bảo </v>
      </c>
      <c r="C39" s="145" t="str">
        <f>IF('PL33'!C39="","",'PL33'!C39)</f>
        <v>Trân</v>
      </c>
      <c r="D39" s="42"/>
      <c r="E39" s="36"/>
    </row>
    <row r="40" spans="1:5" s="29" customFormat="1" ht="20.25" customHeight="1">
      <c r="A40" s="8">
        <v>30</v>
      </c>
      <c r="B40" s="144" t="str">
        <f>IF('PL33'!B40="","",'PL33'!B40)</f>
        <v xml:space="preserve">Nguyễn Văn </v>
      </c>
      <c r="C40" s="145" t="str">
        <f>IF('PL33'!C40="","",'PL33'!C40)</f>
        <v xml:space="preserve">Yên </v>
      </c>
      <c r="D40" s="42"/>
      <c r="E40" s="36"/>
    </row>
    <row r="41" spans="1:5" s="29" customFormat="1" ht="20.25" customHeight="1">
      <c r="A41" s="8">
        <v>31</v>
      </c>
      <c r="B41" s="144" t="str">
        <f>IF('PL33'!B41="","",'PL33'!B41)</f>
        <v>Trần Nam</v>
      </c>
      <c r="C41" s="145" t="str">
        <f>IF('PL33'!C41="","",'PL33'!C41)</f>
        <v xml:space="preserve">Anh </v>
      </c>
      <c r="D41" s="42"/>
      <c r="E41" s="36"/>
    </row>
    <row r="42" spans="1:5" s="29" customFormat="1" ht="20.25" customHeight="1">
      <c r="A42" s="8">
        <v>32</v>
      </c>
      <c r="B42" s="144" t="str">
        <f>IF('PL33'!B42="","",'PL33'!B42)</f>
        <v>Cao Văn</v>
      </c>
      <c r="C42" s="145" t="str">
        <f>IF('PL33'!C42="","",'PL33'!C42)</f>
        <v>Tuấn</v>
      </c>
      <c r="D42" s="42"/>
      <c r="E42" s="36"/>
    </row>
    <row r="43" spans="1:5" s="29" customFormat="1" ht="20.25" customHeight="1">
      <c r="A43" s="8">
        <v>33</v>
      </c>
      <c r="B43" s="144" t="str">
        <f>IF('PL33'!B43="","",'PL33'!B43)</f>
        <v/>
      </c>
      <c r="C43" s="145" t="str">
        <f>IF('PL33'!C43="","",'PL33'!C43)</f>
        <v/>
      </c>
      <c r="D43" s="42"/>
      <c r="E43" s="36"/>
    </row>
    <row r="44" spans="1:5" s="29" customFormat="1" ht="20.25" customHeight="1">
      <c r="A44" s="8">
        <v>34</v>
      </c>
      <c r="B44" s="144" t="str">
        <f>IF('PL33'!B44="","",'PL33'!B44)</f>
        <v/>
      </c>
      <c r="C44" s="145" t="str">
        <f>IF('PL33'!C44="","",'PL33'!C44)</f>
        <v/>
      </c>
      <c r="D44" s="42"/>
      <c r="E44" s="36"/>
    </row>
    <row r="45" spans="1:5" s="29" customFormat="1" ht="20.25" customHeight="1">
      <c r="A45" s="8">
        <v>35</v>
      </c>
      <c r="B45" s="144" t="str">
        <f>IF('PL33'!B45="","",'PL33'!B45)</f>
        <v/>
      </c>
      <c r="C45" s="145" t="str">
        <f>IF('PL33'!C45="","",'PL33'!C45)</f>
        <v/>
      </c>
      <c r="D45" s="42"/>
      <c r="E45" s="36"/>
    </row>
    <row r="46" spans="1:5" s="29" customFormat="1" ht="20.25" customHeight="1">
      <c r="A46" s="8">
        <v>36</v>
      </c>
      <c r="B46" s="144" t="str">
        <f>IF('PL33'!B46="","",'PL33'!B46)</f>
        <v/>
      </c>
      <c r="C46" s="145" t="str">
        <f>IF('PL33'!C46="","",'PL33'!C46)</f>
        <v/>
      </c>
      <c r="D46" s="42"/>
      <c r="E46" s="36"/>
    </row>
    <row r="47" spans="1:5" s="29" customFormat="1" ht="20.25" customHeight="1">
      <c r="A47" s="8">
        <v>37</v>
      </c>
      <c r="B47" s="144" t="str">
        <f>IF('PL33'!B47="","",'PL33'!B47)</f>
        <v/>
      </c>
      <c r="C47" s="145" t="str">
        <f>IF('PL33'!C47="","",'PL33'!C47)</f>
        <v/>
      </c>
      <c r="D47" s="42"/>
      <c r="E47" s="36"/>
    </row>
    <row r="48" spans="1:5" s="29" customFormat="1" ht="20.25" customHeight="1">
      <c r="A48" s="8">
        <v>38</v>
      </c>
      <c r="B48" s="144" t="str">
        <f>IF('PL33'!B48="","",'PL33'!B48)</f>
        <v/>
      </c>
      <c r="C48" s="145" t="str">
        <f>IF('PL33'!C48="","",'PL33'!C48)</f>
        <v/>
      </c>
      <c r="D48" s="42"/>
      <c r="E48" s="36"/>
    </row>
    <row r="49" spans="1:5" s="29" customFormat="1" ht="20.25" customHeight="1">
      <c r="A49" s="8">
        <v>39</v>
      </c>
      <c r="B49" s="144" t="str">
        <f>IF('PL33'!B49="","",'PL33'!B49)</f>
        <v/>
      </c>
      <c r="C49" s="145" t="str">
        <f>IF('PL33'!C49="","",'PL33'!C49)</f>
        <v/>
      </c>
      <c r="D49" s="42"/>
      <c r="E49" s="36"/>
    </row>
    <row r="50" spans="1:5" s="29" customFormat="1" ht="20.25" customHeight="1">
      <c r="A50" s="8">
        <v>40</v>
      </c>
      <c r="B50" s="144" t="str">
        <f>IF('PL33'!B50="","",'PL33'!B50)</f>
        <v/>
      </c>
      <c r="C50" s="145" t="str">
        <f>IF('PL33'!C50="","",'PL33'!C50)</f>
        <v/>
      </c>
      <c r="D50" s="42"/>
      <c r="E50" s="36"/>
    </row>
    <row r="51" spans="1:5" s="29" customFormat="1" ht="20.25" customHeight="1">
      <c r="A51" s="8">
        <v>41</v>
      </c>
      <c r="B51" s="144" t="str">
        <f>IF('PL33'!B51="","",'PL33'!B51)</f>
        <v/>
      </c>
      <c r="C51" s="145" t="str">
        <f>IF('PL33'!C51="","",'PL33'!C51)</f>
        <v/>
      </c>
      <c r="D51" s="42"/>
      <c r="E51" s="36"/>
    </row>
    <row r="52" spans="1:5" s="29" customFormat="1" ht="20.25" customHeight="1">
      <c r="A52" s="8">
        <v>42</v>
      </c>
      <c r="B52" s="144" t="str">
        <f>IF('PL33'!B52="","",'PL33'!B52)</f>
        <v/>
      </c>
      <c r="C52" s="145" t="str">
        <f>IF('PL33'!C52="","",'PL33'!C52)</f>
        <v/>
      </c>
      <c r="D52" s="42"/>
      <c r="E52" s="36"/>
    </row>
    <row r="53" spans="1:5" s="29" customFormat="1" ht="20.25" customHeight="1">
      <c r="A53" s="8">
        <v>43</v>
      </c>
      <c r="B53" s="144" t="str">
        <f>IF('PL33'!B53="","",'PL33'!B53)</f>
        <v/>
      </c>
      <c r="C53" s="145" t="str">
        <f>IF('PL33'!C53="","",'PL33'!C53)</f>
        <v/>
      </c>
      <c r="D53" s="42"/>
      <c r="E53" s="36"/>
    </row>
    <row r="54" spans="1:5" s="29" customFormat="1" ht="20.25" customHeight="1">
      <c r="A54" s="8">
        <v>44</v>
      </c>
      <c r="B54" s="144" t="str">
        <f>IF('PL33'!B54="","",'PL33'!B54)</f>
        <v/>
      </c>
      <c r="C54" s="145" t="str">
        <f>IF('PL33'!C54="","",'PL33'!C54)</f>
        <v/>
      </c>
      <c r="D54" s="42"/>
      <c r="E54" s="36"/>
    </row>
    <row r="55" spans="1:5" s="29" customFormat="1" ht="20.25" customHeight="1">
      <c r="A55" s="8">
        <v>45</v>
      </c>
      <c r="B55" s="144" t="str">
        <f>IF('PL33'!B55="","",'PL33'!B55)</f>
        <v/>
      </c>
      <c r="C55" s="145" t="str">
        <f>IF('PL33'!C55="","",'PL33'!C55)</f>
        <v/>
      </c>
      <c r="D55" s="42"/>
      <c r="E55" s="36"/>
    </row>
    <row r="56" spans="1:5" s="29" customFormat="1" ht="20.25" customHeight="1">
      <c r="A56" s="8">
        <v>46</v>
      </c>
      <c r="B56" s="144" t="str">
        <f>IF('PL33'!B56="","",'PL33'!B56)</f>
        <v/>
      </c>
      <c r="C56" s="145" t="str">
        <f>IF('PL33'!C56="","",'PL33'!C56)</f>
        <v/>
      </c>
      <c r="D56" s="42"/>
      <c r="E56" s="36"/>
    </row>
    <row r="57" spans="1:5" s="29" customFormat="1" ht="20.25" customHeight="1">
      <c r="A57" s="8">
        <v>47</v>
      </c>
      <c r="B57" s="144" t="str">
        <f>IF('PL33'!B57="","",'PL33'!B57)</f>
        <v/>
      </c>
      <c r="C57" s="145" t="str">
        <f>IF('PL33'!C57="","",'PL33'!C57)</f>
        <v/>
      </c>
      <c r="D57" s="42"/>
      <c r="E57" s="36"/>
    </row>
    <row r="58" spans="1:5" s="29" customFormat="1" ht="20.25" customHeight="1">
      <c r="A58" s="8">
        <v>48</v>
      </c>
      <c r="B58" s="144" t="str">
        <f>IF('PL33'!B58="","",'PL33'!B58)</f>
        <v/>
      </c>
      <c r="C58" s="145" t="str">
        <f>IF('PL33'!C58="","",'PL33'!C58)</f>
        <v/>
      </c>
      <c r="D58" s="42"/>
      <c r="E58" s="36"/>
    </row>
    <row r="59" spans="1:5" s="29" customFormat="1" ht="20.25" customHeight="1">
      <c r="A59" s="8">
        <v>49</v>
      </c>
      <c r="B59" s="144" t="str">
        <f>IF('PL33'!B59="","",'PL33'!B59)</f>
        <v/>
      </c>
      <c r="C59" s="145" t="str">
        <f>IF('PL33'!C59="","",'PL33'!C59)</f>
        <v/>
      </c>
      <c r="D59" s="42"/>
      <c r="E59" s="36"/>
    </row>
    <row r="60" spans="1:5" s="29" customFormat="1" ht="20.25" customHeight="1">
      <c r="A60" s="8">
        <v>50</v>
      </c>
      <c r="B60" s="144" t="str">
        <f>IF('PL33'!B60="","",'PL33'!B60)</f>
        <v/>
      </c>
      <c r="C60" s="145" t="str">
        <f>IF('PL33'!C60="","",'PL33'!C60)</f>
        <v/>
      </c>
      <c r="D60" s="42"/>
      <c r="E60" s="36"/>
    </row>
    <row r="61" spans="1:5" s="29" customFormat="1" ht="20.25" customHeight="1">
      <c r="A61" s="271" t="s">
        <v>105</v>
      </c>
      <c r="B61" s="272"/>
      <c r="C61" s="273"/>
      <c r="D61" s="147">
        <f>SUM(D11:D60)</f>
        <v>11</v>
      </c>
      <c r="E61" s="36"/>
    </row>
    <row r="62" spans="1:5" ht="9.75" customHeight="1">
      <c r="C62" s="27"/>
    </row>
    <row r="63" spans="1:5" ht="22.5" customHeight="1">
      <c r="B63" s="168"/>
      <c r="C63" s="168"/>
      <c r="D63" s="174" t="s">
        <v>106</v>
      </c>
      <c r="E63" s="174"/>
    </row>
    <row r="64" spans="1:5" ht="22.5" customHeight="1">
      <c r="B64" s="18" t="s">
        <v>23</v>
      </c>
      <c r="C64" s="148"/>
      <c r="D64" s="267" t="s">
        <v>24</v>
      </c>
      <c r="E64" s="267"/>
    </row>
  </sheetData>
  <sheetProtection password="C529" sheet="1" formatCells="0" formatRows="0" sort="0" autoFilter="0"/>
  <mergeCells count="15">
    <mergeCell ref="A2:C2"/>
    <mergeCell ref="D2:E2"/>
    <mergeCell ref="A3:C3"/>
    <mergeCell ref="D3:E3"/>
    <mergeCell ref="A5:E5"/>
    <mergeCell ref="A6:E6"/>
    <mergeCell ref="B63:C63"/>
    <mergeCell ref="D63:E63"/>
    <mergeCell ref="D64:E64"/>
    <mergeCell ref="A7:E7"/>
    <mergeCell ref="A9:A10"/>
    <mergeCell ref="B9:C10"/>
    <mergeCell ref="D9:D10"/>
    <mergeCell ref="E9:E10"/>
    <mergeCell ref="A61:C61"/>
  </mergeCells>
  <printOptions horizontalCentered="1"/>
  <pageMargins left="0.25" right="0.18" top="0.32" bottom="0.35" header="0.3" footer="0.3"/>
  <pageSetup paperSize="9" orientation="portrait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5"/>
  <dimension ref="A1:J63"/>
  <sheetViews>
    <sheetView topLeftCell="A19" zoomScale="85" workbookViewId="0">
      <selection activeCell="M8" sqref="M8"/>
    </sheetView>
  </sheetViews>
  <sheetFormatPr defaultColWidth="8" defaultRowHeight="16.5"/>
  <cols>
    <col min="1" max="1" width="7.125" style="13" customWidth="1"/>
    <col min="2" max="2" width="21.125" style="13" customWidth="1"/>
    <col min="3" max="3" width="10.625" style="13" customWidth="1"/>
    <col min="4" max="4" width="13" style="13" customWidth="1"/>
    <col min="5" max="5" width="12.125" style="13" customWidth="1"/>
    <col min="6" max="6" width="12.25" style="13" customWidth="1"/>
    <col min="7" max="7" width="12.75" style="13" customWidth="1"/>
    <col min="8" max="8" width="12.125" style="13" customWidth="1"/>
    <col min="9" max="9" width="11" style="13" customWidth="1"/>
    <col min="10" max="10" width="20" style="13" customWidth="1"/>
    <col min="11" max="16384" width="8" style="13"/>
  </cols>
  <sheetData>
    <row r="1" spans="1:10">
      <c r="I1" s="27" t="s">
        <v>107</v>
      </c>
      <c r="J1" s="27"/>
    </row>
    <row r="2" spans="1:10" s="29" customFormat="1" ht="19.5" customHeight="1">
      <c r="A2" s="169" t="s">
        <v>56</v>
      </c>
      <c r="B2" s="169"/>
      <c r="C2" s="169"/>
      <c r="D2" s="169"/>
      <c r="E2" s="172" t="s">
        <v>11</v>
      </c>
      <c r="F2" s="172"/>
      <c r="G2" s="172"/>
      <c r="H2" s="172"/>
      <c r="I2" s="172"/>
      <c r="J2" s="172"/>
    </row>
    <row r="3" spans="1:10" s="29" customFormat="1" ht="33" customHeight="1">
      <c r="A3" s="170" t="s">
        <v>73</v>
      </c>
      <c r="B3" s="171"/>
      <c r="C3" s="171"/>
      <c r="D3" s="171"/>
      <c r="E3" s="173" t="s">
        <v>12</v>
      </c>
      <c r="F3" s="173"/>
      <c r="G3" s="173"/>
      <c r="H3" s="173"/>
      <c r="I3" s="173"/>
      <c r="J3" s="173"/>
    </row>
    <row r="5" spans="1:10" ht="23.25" customHeight="1">
      <c r="A5" s="157" t="s">
        <v>108</v>
      </c>
      <c r="B5" s="157"/>
      <c r="C5" s="157"/>
      <c r="D5" s="157"/>
      <c r="E5" s="157"/>
      <c r="F5" s="157"/>
      <c r="G5" s="157"/>
      <c r="H5" s="157"/>
      <c r="I5" s="157"/>
      <c r="J5" s="157"/>
    </row>
    <row r="6" spans="1:10" ht="23.25" customHeight="1">
      <c r="A6" s="157" t="s">
        <v>72</v>
      </c>
      <c r="B6" s="157"/>
      <c r="C6" s="157"/>
      <c r="D6" s="157"/>
      <c r="E6" s="157"/>
      <c r="F6" s="157"/>
      <c r="G6" s="157"/>
      <c r="H6" s="157"/>
      <c r="I6" s="157"/>
      <c r="J6" s="157"/>
    </row>
    <row r="7" spans="1:10" ht="23.25" customHeight="1">
      <c r="A7" s="157" t="s">
        <v>175</v>
      </c>
      <c r="B7" s="157"/>
      <c r="C7" s="157"/>
      <c r="D7" s="157"/>
      <c r="E7" s="157"/>
      <c r="F7" s="157"/>
      <c r="G7" s="157"/>
      <c r="H7" s="157"/>
      <c r="I7" s="157"/>
      <c r="J7" s="157"/>
    </row>
    <row r="8" spans="1:10">
      <c r="I8" s="27"/>
    </row>
    <row r="9" spans="1:10" ht="40.5" customHeight="1">
      <c r="A9" s="158" t="s">
        <v>0</v>
      </c>
      <c r="B9" s="164" t="s">
        <v>63</v>
      </c>
      <c r="C9" s="165"/>
      <c r="D9" s="154" t="s">
        <v>20</v>
      </c>
      <c r="E9" s="155"/>
      <c r="F9" s="155"/>
      <c r="G9" s="155"/>
      <c r="H9" s="156"/>
      <c r="I9" s="160" t="s">
        <v>109</v>
      </c>
      <c r="J9" s="162" t="s">
        <v>22</v>
      </c>
    </row>
    <row r="10" spans="1:10" ht="24" customHeight="1">
      <c r="A10" s="159"/>
      <c r="B10" s="166"/>
      <c r="C10" s="167"/>
      <c r="D10" s="150" t="s">
        <v>113</v>
      </c>
      <c r="E10" s="150" t="s">
        <v>112</v>
      </c>
      <c r="F10" s="149"/>
      <c r="G10" s="149"/>
      <c r="H10" s="149"/>
      <c r="I10" s="161"/>
      <c r="J10" s="163"/>
    </row>
    <row r="11" spans="1:10" s="29" customFormat="1" ht="20.25" customHeight="1">
      <c r="A11" s="8">
        <v>1</v>
      </c>
      <c r="B11" s="94" t="str">
        <f>IF('PL33'!B11="","",'PL33'!B11)</f>
        <v>Ngô Hoàng</v>
      </c>
      <c r="C11" s="95" t="str">
        <f>IF('PL33'!C11="","",'PL33'!C11)</f>
        <v xml:space="preserve">Anh </v>
      </c>
      <c r="D11" s="9">
        <v>40</v>
      </c>
      <c r="E11" s="9">
        <v>26</v>
      </c>
      <c r="F11" s="9">
        <v>50</v>
      </c>
      <c r="G11" s="9">
        <v>44</v>
      </c>
      <c r="H11" s="9"/>
      <c r="I11" s="98">
        <f>ROUND(SUM(D11:H11)/2.85,0)</f>
        <v>56</v>
      </c>
      <c r="J11" s="151" t="s">
        <v>110</v>
      </c>
    </row>
    <row r="12" spans="1:10" s="29" customFormat="1" ht="20.25" customHeight="1">
      <c r="A12" s="8">
        <v>2</v>
      </c>
      <c r="B12" s="94" t="str">
        <f>IF('PL33'!B12="","",'PL33'!B12)</f>
        <v>Châu Văn</v>
      </c>
      <c r="C12" s="95" t="str">
        <f>IF('PL33'!C12="","",'PL33'!C12)</f>
        <v>Bảo</v>
      </c>
      <c r="D12" s="9">
        <v>40</v>
      </c>
      <c r="E12" s="9">
        <v>16</v>
      </c>
      <c r="F12" s="9">
        <v>2</v>
      </c>
      <c r="G12" s="9">
        <v>5</v>
      </c>
      <c r="H12" s="9"/>
      <c r="I12" s="98">
        <f t="shared" ref="I12:I60" si="0">ROUND(SUM(D12:H12)/2.85,0)</f>
        <v>22</v>
      </c>
      <c r="J12" s="8"/>
    </row>
    <row r="13" spans="1:10" s="29" customFormat="1" ht="20.25" customHeight="1">
      <c r="A13" s="8">
        <v>3</v>
      </c>
      <c r="B13" s="94" t="str">
        <f>IF('PL33'!B13="","",'PL33'!B13)</f>
        <v>Vũ Hạnh</v>
      </c>
      <c r="C13" s="95" t="str">
        <f>IF('PL33'!C13="","",'PL33'!C13)</f>
        <v>Chiêu</v>
      </c>
      <c r="D13" s="9"/>
      <c r="E13" s="9"/>
      <c r="F13" s="9"/>
      <c r="G13" s="9"/>
      <c r="H13" s="9"/>
      <c r="I13" s="98">
        <f t="shared" si="0"/>
        <v>0</v>
      </c>
      <c r="J13" s="8"/>
    </row>
    <row r="14" spans="1:10" s="29" customFormat="1" ht="20.25" customHeight="1">
      <c r="A14" s="8">
        <v>4</v>
      </c>
      <c r="B14" s="94" t="str">
        <f>IF('PL33'!B14="","",'PL33'!B14)</f>
        <v>Ngô Phong</v>
      </c>
      <c r="C14" s="95" t="str">
        <f>IF('PL33'!C14="","",'PL33'!C14)</f>
        <v>Cường</v>
      </c>
      <c r="D14" s="9"/>
      <c r="E14" s="9"/>
      <c r="F14" s="9"/>
      <c r="G14" s="9"/>
      <c r="H14" s="9"/>
      <c r="I14" s="98">
        <f t="shared" si="0"/>
        <v>0</v>
      </c>
      <c r="J14" s="8"/>
    </row>
    <row r="15" spans="1:10" s="29" customFormat="1" ht="20.25" customHeight="1">
      <c r="A15" s="8">
        <v>5</v>
      </c>
      <c r="B15" s="94" t="str">
        <f>IF('PL33'!B15="","",'PL33'!B15)</f>
        <v>Nguyễn Minh Đức</v>
      </c>
      <c r="C15" s="95" t="str">
        <f>IF('PL33'!C15="","",'PL33'!C15)</f>
        <v>Cường</v>
      </c>
      <c r="D15" s="9"/>
      <c r="E15" s="9"/>
      <c r="F15" s="9"/>
      <c r="G15" s="9"/>
      <c r="H15" s="9"/>
      <c r="I15" s="98">
        <f t="shared" si="0"/>
        <v>0</v>
      </c>
      <c r="J15" s="8"/>
    </row>
    <row r="16" spans="1:10" s="29" customFormat="1" ht="20.25" customHeight="1">
      <c r="A16" s="8">
        <v>6</v>
      </c>
      <c r="B16" s="94" t="str">
        <f>IF('PL33'!B16="","",'PL33'!B16)</f>
        <v>Tạ Minh</v>
      </c>
      <c r="C16" s="95" t="str">
        <f>IF('PL33'!C16="","",'PL33'!C16)</f>
        <v xml:space="preserve">Cường </v>
      </c>
      <c r="D16" s="9"/>
      <c r="E16" s="9"/>
      <c r="F16" s="9"/>
      <c r="G16" s="9"/>
      <c r="H16" s="9"/>
      <c r="I16" s="98">
        <f t="shared" si="0"/>
        <v>0</v>
      </c>
      <c r="J16" s="8"/>
    </row>
    <row r="17" spans="1:10" s="29" customFormat="1" ht="20.25" customHeight="1">
      <c r="A17" s="8">
        <v>7</v>
      </c>
      <c r="B17" s="94" t="str">
        <f>IF('PL33'!B17="","",'PL33'!B17)</f>
        <v>Võ</v>
      </c>
      <c r="C17" s="95" t="str">
        <f>IF('PL33'!C17="","",'PL33'!C17)</f>
        <v xml:space="preserve">Cường </v>
      </c>
      <c r="D17" s="9"/>
      <c r="E17" s="9"/>
      <c r="F17" s="9"/>
      <c r="G17" s="9"/>
      <c r="H17" s="9"/>
      <c r="I17" s="98">
        <f t="shared" si="0"/>
        <v>0</v>
      </c>
      <c r="J17" s="8"/>
    </row>
    <row r="18" spans="1:10" s="29" customFormat="1" ht="20.25" customHeight="1">
      <c r="A18" s="8">
        <v>8</v>
      </c>
      <c r="B18" s="94" t="str">
        <f>IF('PL33'!B18="","",'PL33'!B18)</f>
        <v xml:space="preserve">Nguyễn Thùy </v>
      </c>
      <c r="C18" s="95" t="str">
        <f>IF('PL33'!C18="","",'PL33'!C18)</f>
        <v>Dương</v>
      </c>
      <c r="D18" s="9"/>
      <c r="E18" s="9"/>
      <c r="F18" s="9"/>
      <c r="G18" s="9"/>
      <c r="H18" s="9"/>
      <c r="I18" s="98">
        <f t="shared" si="0"/>
        <v>0</v>
      </c>
      <c r="J18" s="8"/>
    </row>
    <row r="19" spans="1:10" s="29" customFormat="1" ht="20.25" customHeight="1">
      <c r="A19" s="8">
        <v>9</v>
      </c>
      <c r="B19" s="94" t="str">
        <f>IF('PL33'!B19="","",'PL33'!B19)</f>
        <v>Lê Tiến</v>
      </c>
      <c r="C19" s="95" t="str">
        <f>IF('PL33'!C19="","",'PL33'!C19)</f>
        <v xml:space="preserve">Đạt </v>
      </c>
      <c r="D19" s="9"/>
      <c r="E19" s="9"/>
      <c r="F19" s="9"/>
      <c r="G19" s="9"/>
      <c r="H19" s="9"/>
      <c r="I19" s="98">
        <f t="shared" si="0"/>
        <v>0</v>
      </c>
      <c r="J19" s="8"/>
    </row>
    <row r="20" spans="1:10" s="29" customFormat="1" ht="20.25" customHeight="1">
      <c r="A20" s="8">
        <v>10</v>
      </c>
      <c r="B20" s="94" t="str">
        <f>IF('PL33'!B20="","",'PL33'!B20)</f>
        <v>Nguyễn Hồng</v>
      </c>
      <c r="C20" s="95" t="str">
        <f>IF('PL33'!C20="","",'PL33'!C20)</f>
        <v xml:space="preserve">Đức </v>
      </c>
      <c r="D20" s="9"/>
      <c r="E20" s="9"/>
      <c r="F20" s="9"/>
      <c r="G20" s="9"/>
      <c r="H20" s="9"/>
      <c r="I20" s="98">
        <f t="shared" si="0"/>
        <v>0</v>
      </c>
      <c r="J20" s="8"/>
    </row>
    <row r="21" spans="1:10" s="29" customFormat="1" ht="20.25" customHeight="1">
      <c r="A21" s="8">
        <v>11</v>
      </c>
      <c r="B21" s="94" t="str">
        <f>IF('PL33'!B21="","",'PL33'!B21)</f>
        <v>Nguyễn Minh</v>
      </c>
      <c r="C21" s="95" t="str">
        <f>IF('PL33'!C21="","",'PL33'!C21)</f>
        <v>Đức(A)</v>
      </c>
      <c r="D21" s="9"/>
      <c r="E21" s="9"/>
      <c r="F21" s="9"/>
      <c r="G21" s="9"/>
      <c r="H21" s="9"/>
      <c r="I21" s="98">
        <f t="shared" si="0"/>
        <v>0</v>
      </c>
      <c r="J21" s="8"/>
    </row>
    <row r="22" spans="1:10" s="29" customFormat="1" ht="20.25" customHeight="1">
      <c r="A22" s="8">
        <v>12</v>
      </c>
      <c r="B22" s="94" t="str">
        <f>IF('PL33'!B22="","",'PL33'!B22)</f>
        <v>Nguyễn Minh</v>
      </c>
      <c r="C22" s="95" t="str">
        <f>IF('PL33'!C22="","",'PL33'!C22)</f>
        <v>Đức(B)</v>
      </c>
      <c r="D22" s="9"/>
      <c r="E22" s="9"/>
      <c r="F22" s="9"/>
      <c r="G22" s="9"/>
      <c r="H22" s="9"/>
      <c r="I22" s="98">
        <f t="shared" si="0"/>
        <v>0</v>
      </c>
      <c r="J22" s="8"/>
    </row>
    <row r="23" spans="1:10" s="29" customFormat="1" ht="20.25" customHeight="1">
      <c r="A23" s="8">
        <v>13</v>
      </c>
      <c r="B23" s="94" t="str">
        <f>IF('PL33'!B23="","",'PL33'!B23)</f>
        <v xml:space="preserve">Nguyễn Thị Ngọc </v>
      </c>
      <c r="C23" s="95" t="str">
        <f>IF('PL33'!C23="","",'PL33'!C23)</f>
        <v xml:space="preserve">Hiền </v>
      </c>
      <c r="D23" s="9"/>
      <c r="E23" s="9"/>
      <c r="F23" s="9"/>
      <c r="G23" s="9"/>
      <c r="H23" s="9"/>
      <c r="I23" s="98">
        <f t="shared" si="0"/>
        <v>0</v>
      </c>
      <c r="J23" s="8"/>
    </row>
    <row r="24" spans="1:10" s="29" customFormat="1" ht="20.25" customHeight="1">
      <c r="A24" s="8">
        <v>14</v>
      </c>
      <c r="B24" s="94" t="str">
        <f>IF('PL33'!B24="","",'PL33'!B24)</f>
        <v>Trần Trung</v>
      </c>
      <c r="C24" s="95" t="str">
        <f>IF('PL33'!C24="","",'PL33'!C24)</f>
        <v>Hiếu</v>
      </c>
      <c r="D24" s="9"/>
      <c r="E24" s="9"/>
      <c r="F24" s="9"/>
      <c r="G24" s="9"/>
      <c r="H24" s="9"/>
      <c r="I24" s="98">
        <f t="shared" si="0"/>
        <v>0</v>
      </c>
      <c r="J24" s="8"/>
    </row>
    <row r="25" spans="1:10" s="29" customFormat="1" ht="20.25" customHeight="1">
      <c r="A25" s="8">
        <v>15</v>
      </c>
      <c r="B25" s="94" t="str">
        <f>IF('PL33'!B25="","",'PL33'!B25)</f>
        <v xml:space="preserve">Mạnh Lê </v>
      </c>
      <c r="C25" s="95" t="str">
        <f>IF('PL33'!C25="","",'PL33'!C25)</f>
        <v xml:space="preserve">Hoàn </v>
      </c>
      <c r="D25" s="9"/>
      <c r="E25" s="9"/>
      <c r="F25" s="9"/>
      <c r="G25" s="9"/>
      <c r="H25" s="9"/>
      <c r="I25" s="98">
        <f t="shared" si="0"/>
        <v>0</v>
      </c>
      <c r="J25" s="8"/>
    </row>
    <row r="26" spans="1:10" s="29" customFormat="1" ht="20.25" customHeight="1">
      <c r="A26" s="8">
        <v>16</v>
      </c>
      <c r="B26" s="94" t="str">
        <f>IF('PL33'!B26="","",'PL33'!B26)</f>
        <v>Lê Thế</v>
      </c>
      <c r="C26" s="95" t="str">
        <f>IF('PL33'!C26="","",'PL33'!C26)</f>
        <v xml:space="preserve">Huân </v>
      </c>
      <c r="D26" s="9"/>
      <c r="E26" s="9"/>
      <c r="F26" s="9"/>
      <c r="G26" s="9"/>
      <c r="H26" s="9"/>
      <c r="I26" s="98">
        <f t="shared" si="0"/>
        <v>0</v>
      </c>
      <c r="J26" s="8"/>
    </row>
    <row r="27" spans="1:10" s="29" customFormat="1" ht="20.25" customHeight="1">
      <c r="A27" s="8">
        <v>17</v>
      </c>
      <c r="B27" s="94" t="str">
        <f>IF('PL33'!B27="","",'PL33'!B27)</f>
        <v>Tăng Cẩm</v>
      </c>
      <c r="C27" s="95" t="str">
        <f>IF('PL33'!C27="","",'PL33'!C27)</f>
        <v>Huê</v>
      </c>
      <c r="D27" s="9"/>
      <c r="E27" s="9"/>
      <c r="F27" s="9"/>
      <c r="G27" s="9"/>
      <c r="H27" s="9"/>
      <c r="I27" s="98">
        <f t="shared" si="0"/>
        <v>0</v>
      </c>
      <c r="J27" s="8"/>
    </row>
    <row r="28" spans="1:10" s="29" customFormat="1" ht="20.25" customHeight="1">
      <c r="A28" s="8">
        <v>18</v>
      </c>
      <c r="B28" s="94" t="str">
        <f>IF('PL33'!B28="","",'PL33'!B28)</f>
        <v>Nguyễn Thùy</v>
      </c>
      <c r="C28" s="95" t="str">
        <f>IF('PL33'!C28="","",'PL33'!C28)</f>
        <v>Linh</v>
      </c>
      <c r="D28" s="9"/>
      <c r="E28" s="9"/>
      <c r="F28" s="9"/>
      <c r="G28" s="9"/>
      <c r="H28" s="9"/>
      <c r="I28" s="98">
        <f t="shared" si="0"/>
        <v>0</v>
      </c>
      <c r="J28" s="8"/>
    </row>
    <row r="29" spans="1:10" s="29" customFormat="1" ht="20.25" customHeight="1">
      <c r="A29" s="8">
        <v>19</v>
      </c>
      <c r="B29" s="94" t="str">
        <f>IF('PL33'!B29="","",'PL33'!B29)</f>
        <v xml:space="preserve">Huỳnh Ngọc </v>
      </c>
      <c r="C29" s="95" t="str">
        <f>IF('PL33'!C29="","",'PL33'!C29)</f>
        <v xml:space="preserve">Mai </v>
      </c>
      <c r="D29" s="9"/>
      <c r="E29" s="9"/>
      <c r="F29" s="9"/>
      <c r="G29" s="9"/>
      <c r="H29" s="9"/>
      <c r="I29" s="98">
        <f t="shared" si="0"/>
        <v>0</v>
      </c>
      <c r="J29" s="8"/>
    </row>
    <row r="30" spans="1:10" s="29" customFormat="1" ht="20.25" customHeight="1">
      <c r="A30" s="8">
        <v>20</v>
      </c>
      <c r="B30" s="94" t="str">
        <f>IF('PL33'!B30="","",'PL33'!B30)</f>
        <v>Đặng Đức</v>
      </c>
      <c r="C30" s="95" t="str">
        <f>IF('PL33'!C30="","",'PL33'!C30)</f>
        <v xml:space="preserve">Minh </v>
      </c>
      <c r="D30" s="9"/>
      <c r="E30" s="9"/>
      <c r="F30" s="9"/>
      <c r="G30" s="9"/>
      <c r="H30" s="9"/>
      <c r="I30" s="98">
        <f t="shared" si="0"/>
        <v>0</v>
      </c>
      <c r="J30" s="8"/>
    </row>
    <row r="31" spans="1:10" s="29" customFormat="1" ht="20.25" customHeight="1">
      <c r="A31" s="8">
        <v>21</v>
      </c>
      <c r="B31" s="94" t="str">
        <f>IF('PL33'!B31="","",'PL33'!B31)</f>
        <v>Nguyễn Thị Tố</v>
      </c>
      <c r="C31" s="95" t="str">
        <f>IF('PL33'!C31="","",'PL33'!C31)</f>
        <v xml:space="preserve">Nga </v>
      </c>
      <c r="D31" s="9"/>
      <c r="E31" s="9"/>
      <c r="F31" s="9"/>
      <c r="G31" s="9"/>
      <c r="H31" s="9"/>
      <c r="I31" s="98">
        <f t="shared" si="0"/>
        <v>0</v>
      </c>
      <c r="J31" s="8"/>
    </row>
    <row r="32" spans="1:10" s="29" customFormat="1" ht="20.25" customHeight="1">
      <c r="A32" s="8">
        <v>22</v>
      </c>
      <c r="B32" s="94" t="str">
        <f>IF('PL33'!B32="","",'PL33'!B32)</f>
        <v>Nguyễn Trần Thanh</v>
      </c>
      <c r="C32" s="95" t="str">
        <f>IF('PL33'!C32="","",'PL33'!C32)</f>
        <v xml:space="preserve">Nhàn </v>
      </c>
      <c r="D32" s="9"/>
      <c r="E32" s="9"/>
      <c r="F32" s="9"/>
      <c r="G32" s="9"/>
      <c r="H32" s="9"/>
      <c r="I32" s="98">
        <f t="shared" si="0"/>
        <v>0</v>
      </c>
      <c r="J32" s="8"/>
    </row>
    <row r="33" spans="1:10" s="29" customFormat="1" ht="20.25" customHeight="1">
      <c r="A33" s="8">
        <v>23</v>
      </c>
      <c r="B33" s="94" t="str">
        <f>IF('PL33'!B33="","",'PL33'!B33)</f>
        <v>Đỗ Huỳnh Thanh</v>
      </c>
      <c r="C33" s="95" t="str">
        <f>IF('PL33'!C33="","",'PL33'!C33)</f>
        <v xml:space="preserve">Phong </v>
      </c>
      <c r="D33" s="9"/>
      <c r="E33" s="9"/>
      <c r="F33" s="9"/>
      <c r="G33" s="9"/>
      <c r="H33" s="9"/>
      <c r="I33" s="98">
        <f t="shared" si="0"/>
        <v>0</v>
      </c>
      <c r="J33" s="8"/>
    </row>
    <row r="34" spans="1:10" s="29" customFormat="1" ht="20.25" customHeight="1">
      <c r="A34" s="8">
        <v>24</v>
      </c>
      <c r="B34" s="94" t="str">
        <f>IF('PL33'!B34="","",'PL33'!B34)</f>
        <v>Nguyễn Anh</v>
      </c>
      <c r="C34" s="95" t="str">
        <f>IF('PL33'!C34="","",'PL33'!C34)</f>
        <v xml:space="preserve">Tăng </v>
      </c>
      <c r="D34" s="9"/>
      <c r="E34" s="9"/>
      <c r="F34" s="9"/>
      <c r="G34" s="9"/>
      <c r="H34" s="9"/>
      <c r="I34" s="98">
        <f t="shared" si="0"/>
        <v>0</v>
      </c>
      <c r="J34" s="8"/>
    </row>
    <row r="35" spans="1:10" s="29" customFormat="1" ht="20.25" customHeight="1">
      <c r="A35" s="8">
        <v>25</v>
      </c>
      <c r="B35" s="94" t="str">
        <f>IF('PL33'!B35="","",'PL33'!B35)</f>
        <v>Quách Minh</v>
      </c>
      <c r="C35" s="95" t="str">
        <f>IF('PL33'!C35="","",'PL33'!C35)</f>
        <v xml:space="preserve">Thử </v>
      </c>
      <c r="D35" s="9"/>
      <c r="E35" s="9"/>
      <c r="F35" s="9"/>
      <c r="G35" s="9"/>
      <c r="H35" s="9"/>
      <c r="I35" s="98">
        <f t="shared" si="0"/>
        <v>0</v>
      </c>
      <c r="J35" s="8"/>
    </row>
    <row r="36" spans="1:10" s="29" customFormat="1" ht="20.25" customHeight="1">
      <c r="A36" s="8">
        <v>26</v>
      </c>
      <c r="B36" s="94" t="str">
        <f>IF('PL33'!B36="","",'PL33'!B36)</f>
        <v xml:space="preserve">Trần Công </v>
      </c>
      <c r="C36" s="95" t="str">
        <f>IF('PL33'!C36="","",'PL33'!C36)</f>
        <v xml:space="preserve">Tiến </v>
      </c>
      <c r="D36" s="9"/>
      <c r="E36" s="9"/>
      <c r="F36" s="9"/>
      <c r="G36" s="9"/>
      <c r="H36" s="9"/>
      <c r="I36" s="98">
        <f t="shared" si="0"/>
        <v>0</v>
      </c>
      <c r="J36" s="8"/>
    </row>
    <row r="37" spans="1:10" s="29" customFormat="1" ht="20.25" customHeight="1">
      <c r="A37" s="8">
        <v>27</v>
      </c>
      <c r="B37" s="94" t="str">
        <f>IF('PL33'!B37="","",'PL33'!B37)</f>
        <v>Bốc Minh</v>
      </c>
      <c r="C37" s="95" t="str">
        <f>IF('PL33'!C37="","",'PL33'!C37)</f>
        <v xml:space="preserve">Trí </v>
      </c>
      <c r="D37" s="9"/>
      <c r="E37" s="9"/>
      <c r="F37" s="9"/>
      <c r="G37" s="9"/>
      <c r="H37" s="9"/>
      <c r="I37" s="98">
        <f t="shared" si="0"/>
        <v>0</v>
      </c>
      <c r="J37" s="8"/>
    </row>
    <row r="38" spans="1:10" s="29" customFormat="1" ht="20.25" customHeight="1">
      <c r="A38" s="8">
        <v>28</v>
      </c>
      <c r="B38" s="94" t="str">
        <f>IF('PL33'!B38="","",'PL33'!B38)</f>
        <v xml:space="preserve">Trần Hiếu </v>
      </c>
      <c r="C38" s="95" t="str">
        <f>IF('PL33'!C38="","",'PL33'!C38)</f>
        <v xml:space="preserve">Trinh </v>
      </c>
      <c r="D38" s="9"/>
      <c r="E38" s="9"/>
      <c r="F38" s="9"/>
      <c r="G38" s="9"/>
      <c r="H38" s="9"/>
      <c r="I38" s="98">
        <f t="shared" si="0"/>
        <v>0</v>
      </c>
      <c r="J38" s="8"/>
    </row>
    <row r="39" spans="1:10" s="29" customFormat="1" ht="20.25" customHeight="1">
      <c r="A39" s="8">
        <v>29</v>
      </c>
      <c r="B39" s="94" t="str">
        <f>IF('PL33'!B39="","",'PL33'!B39)</f>
        <v xml:space="preserve">Trần Nguyên Bảo </v>
      </c>
      <c r="C39" s="95" t="str">
        <f>IF('PL33'!C39="","",'PL33'!C39)</f>
        <v>Trân</v>
      </c>
      <c r="D39" s="9"/>
      <c r="E39" s="9"/>
      <c r="F39" s="9"/>
      <c r="G39" s="9"/>
      <c r="H39" s="9"/>
      <c r="I39" s="98">
        <f t="shared" si="0"/>
        <v>0</v>
      </c>
      <c r="J39" s="8"/>
    </row>
    <row r="40" spans="1:10" s="29" customFormat="1" ht="20.25" customHeight="1">
      <c r="A40" s="8">
        <v>30</v>
      </c>
      <c r="B40" s="94" t="str">
        <f>IF('PL33'!B40="","",'PL33'!B40)</f>
        <v xml:space="preserve">Nguyễn Văn </v>
      </c>
      <c r="C40" s="95" t="str">
        <f>IF('PL33'!C40="","",'PL33'!C40)</f>
        <v xml:space="preserve">Yên </v>
      </c>
      <c r="D40" s="9"/>
      <c r="E40" s="9"/>
      <c r="F40" s="9"/>
      <c r="G40" s="9"/>
      <c r="H40" s="9"/>
      <c r="I40" s="98">
        <f t="shared" si="0"/>
        <v>0</v>
      </c>
      <c r="J40" s="8"/>
    </row>
    <row r="41" spans="1:10" s="29" customFormat="1" ht="20.25" customHeight="1">
      <c r="A41" s="8">
        <v>31</v>
      </c>
      <c r="B41" s="94" t="str">
        <f>IF('PL33'!B41="","",'PL33'!B41)</f>
        <v>Trần Nam</v>
      </c>
      <c r="C41" s="95" t="str">
        <f>IF('PL33'!C41="","",'PL33'!C41)</f>
        <v xml:space="preserve">Anh </v>
      </c>
      <c r="D41" s="9"/>
      <c r="E41" s="9"/>
      <c r="F41" s="9"/>
      <c r="G41" s="9"/>
      <c r="H41" s="9"/>
      <c r="I41" s="98">
        <f t="shared" si="0"/>
        <v>0</v>
      </c>
      <c r="J41" s="8"/>
    </row>
    <row r="42" spans="1:10" s="29" customFormat="1" ht="20.25" customHeight="1">
      <c r="A42" s="8">
        <v>32</v>
      </c>
      <c r="B42" s="94" t="str">
        <f>IF('PL33'!B42="","",'PL33'!B42)</f>
        <v>Cao Văn</v>
      </c>
      <c r="C42" s="95" t="str">
        <f>IF('PL33'!C42="","",'PL33'!C42)</f>
        <v>Tuấn</v>
      </c>
      <c r="D42" s="9"/>
      <c r="E42" s="9"/>
      <c r="F42" s="9"/>
      <c r="G42" s="9"/>
      <c r="H42" s="9"/>
      <c r="I42" s="98">
        <f t="shared" si="0"/>
        <v>0</v>
      </c>
      <c r="J42" s="8"/>
    </row>
    <row r="43" spans="1:10" s="29" customFormat="1" ht="20.25" customHeight="1">
      <c r="A43" s="8">
        <v>33</v>
      </c>
      <c r="B43" s="94" t="str">
        <f>IF('PL33'!B43="","",'PL33'!B43)</f>
        <v/>
      </c>
      <c r="C43" s="95" t="str">
        <f>IF('PL33'!C43="","",'PL33'!C43)</f>
        <v/>
      </c>
      <c r="D43" s="9"/>
      <c r="E43" s="9"/>
      <c r="F43" s="9"/>
      <c r="G43" s="9"/>
      <c r="H43" s="9"/>
      <c r="I43" s="98">
        <f t="shared" si="0"/>
        <v>0</v>
      </c>
      <c r="J43" s="8"/>
    </row>
    <row r="44" spans="1:10" s="29" customFormat="1" ht="20.25" customHeight="1">
      <c r="A44" s="8">
        <v>34</v>
      </c>
      <c r="B44" s="94" t="str">
        <f>IF('PL33'!B44="","",'PL33'!B44)</f>
        <v/>
      </c>
      <c r="C44" s="95" t="str">
        <f>IF('PL33'!C44="","",'PL33'!C44)</f>
        <v/>
      </c>
      <c r="D44" s="9"/>
      <c r="E44" s="9"/>
      <c r="F44" s="9"/>
      <c r="G44" s="9"/>
      <c r="H44" s="9"/>
      <c r="I44" s="98">
        <f t="shared" si="0"/>
        <v>0</v>
      </c>
      <c r="J44" s="8"/>
    </row>
    <row r="45" spans="1:10" s="29" customFormat="1" ht="20.25" customHeight="1">
      <c r="A45" s="8">
        <v>35</v>
      </c>
      <c r="B45" s="94" t="str">
        <f>IF('PL33'!B45="","",'PL33'!B45)</f>
        <v/>
      </c>
      <c r="C45" s="95" t="str">
        <f>IF('PL33'!C45="","",'PL33'!C45)</f>
        <v/>
      </c>
      <c r="D45" s="9"/>
      <c r="E45" s="9"/>
      <c r="F45" s="9"/>
      <c r="G45" s="9"/>
      <c r="H45" s="9"/>
      <c r="I45" s="98">
        <f t="shared" si="0"/>
        <v>0</v>
      </c>
      <c r="J45" s="8"/>
    </row>
    <row r="46" spans="1:10" s="29" customFormat="1" ht="20.25" customHeight="1">
      <c r="A46" s="8">
        <v>36</v>
      </c>
      <c r="B46" s="94" t="str">
        <f>IF('PL33'!B46="","",'PL33'!B46)</f>
        <v/>
      </c>
      <c r="C46" s="95" t="str">
        <f>IF('PL33'!C46="","",'PL33'!C46)</f>
        <v/>
      </c>
      <c r="D46" s="9"/>
      <c r="E46" s="9"/>
      <c r="F46" s="9"/>
      <c r="G46" s="9"/>
      <c r="H46" s="9"/>
      <c r="I46" s="98">
        <f t="shared" si="0"/>
        <v>0</v>
      </c>
      <c r="J46" s="8"/>
    </row>
    <row r="47" spans="1:10" s="29" customFormat="1" ht="20.25" customHeight="1">
      <c r="A47" s="8">
        <v>37</v>
      </c>
      <c r="B47" s="94" t="str">
        <f>IF('PL33'!B47="","",'PL33'!B47)</f>
        <v/>
      </c>
      <c r="C47" s="95" t="str">
        <f>IF('PL33'!C47="","",'PL33'!C47)</f>
        <v/>
      </c>
      <c r="D47" s="9"/>
      <c r="E47" s="9"/>
      <c r="F47" s="9"/>
      <c r="G47" s="9"/>
      <c r="H47" s="9"/>
      <c r="I47" s="98">
        <f t="shared" si="0"/>
        <v>0</v>
      </c>
      <c r="J47" s="8"/>
    </row>
    <row r="48" spans="1:10" s="29" customFormat="1" ht="20.25" customHeight="1">
      <c r="A48" s="8">
        <v>38</v>
      </c>
      <c r="B48" s="94" t="str">
        <f>IF('PL33'!B48="","",'PL33'!B48)</f>
        <v/>
      </c>
      <c r="C48" s="95" t="str">
        <f>IF('PL33'!C48="","",'PL33'!C48)</f>
        <v/>
      </c>
      <c r="D48" s="9"/>
      <c r="E48" s="9"/>
      <c r="F48" s="9"/>
      <c r="G48" s="9"/>
      <c r="H48" s="9"/>
      <c r="I48" s="98">
        <f t="shared" si="0"/>
        <v>0</v>
      </c>
      <c r="J48" s="8"/>
    </row>
    <row r="49" spans="1:10" s="29" customFormat="1" ht="20.25" customHeight="1">
      <c r="A49" s="8">
        <v>39</v>
      </c>
      <c r="B49" s="94" t="str">
        <f>IF('PL33'!B49="","",'PL33'!B49)</f>
        <v/>
      </c>
      <c r="C49" s="95" t="str">
        <f>IF('PL33'!C49="","",'PL33'!C49)</f>
        <v/>
      </c>
      <c r="D49" s="9"/>
      <c r="E49" s="9"/>
      <c r="F49" s="9"/>
      <c r="G49" s="9"/>
      <c r="H49" s="9"/>
      <c r="I49" s="98">
        <f t="shared" si="0"/>
        <v>0</v>
      </c>
      <c r="J49" s="8"/>
    </row>
    <row r="50" spans="1:10" s="29" customFormat="1" ht="20.25" customHeight="1">
      <c r="A50" s="8">
        <v>40</v>
      </c>
      <c r="B50" s="94" t="str">
        <f>IF('PL33'!B50="","",'PL33'!B50)</f>
        <v/>
      </c>
      <c r="C50" s="95" t="str">
        <f>IF('PL33'!C50="","",'PL33'!C50)</f>
        <v/>
      </c>
      <c r="D50" s="9"/>
      <c r="E50" s="9"/>
      <c r="F50" s="9"/>
      <c r="G50" s="9"/>
      <c r="H50" s="9"/>
      <c r="I50" s="98">
        <f t="shared" si="0"/>
        <v>0</v>
      </c>
      <c r="J50" s="8"/>
    </row>
    <row r="51" spans="1:10" s="29" customFormat="1" ht="20.25" customHeight="1">
      <c r="A51" s="8">
        <v>41</v>
      </c>
      <c r="B51" s="94" t="str">
        <f>IF('PL33'!B51="","",'PL33'!B51)</f>
        <v/>
      </c>
      <c r="C51" s="95" t="str">
        <f>IF('PL33'!C51="","",'PL33'!C51)</f>
        <v/>
      </c>
      <c r="D51" s="9"/>
      <c r="E51" s="9"/>
      <c r="F51" s="9"/>
      <c r="G51" s="9"/>
      <c r="H51" s="9"/>
      <c r="I51" s="98">
        <f t="shared" si="0"/>
        <v>0</v>
      </c>
      <c r="J51" s="8"/>
    </row>
    <row r="52" spans="1:10" s="29" customFormat="1" ht="20.25" customHeight="1">
      <c r="A52" s="8">
        <v>42</v>
      </c>
      <c r="B52" s="94" t="str">
        <f>IF('PL33'!B52="","",'PL33'!B52)</f>
        <v/>
      </c>
      <c r="C52" s="95" t="str">
        <f>IF('PL33'!C52="","",'PL33'!C52)</f>
        <v/>
      </c>
      <c r="D52" s="9"/>
      <c r="E52" s="9"/>
      <c r="F52" s="9"/>
      <c r="G52" s="9"/>
      <c r="H52" s="9"/>
      <c r="I52" s="98">
        <f t="shared" si="0"/>
        <v>0</v>
      </c>
      <c r="J52" s="8"/>
    </row>
    <row r="53" spans="1:10" s="29" customFormat="1" ht="20.25" customHeight="1">
      <c r="A53" s="8">
        <v>43</v>
      </c>
      <c r="B53" s="94" t="str">
        <f>IF('PL33'!B53="","",'PL33'!B53)</f>
        <v/>
      </c>
      <c r="C53" s="95" t="str">
        <f>IF('PL33'!C53="","",'PL33'!C53)</f>
        <v/>
      </c>
      <c r="D53" s="9"/>
      <c r="E53" s="9"/>
      <c r="F53" s="9"/>
      <c r="G53" s="9"/>
      <c r="H53" s="9"/>
      <c r="I53" s="98">
        <f t="shared" si="0"/>
        <v>0</v>
      </c>
      <c r="J53" s="8"/>
    </row>
    <row r="54" spans="1:10" s="29" customFormat="1" ht="20.25" customHeight="1">
      <c r="A54" s="8">
        <v>44</v>
      </c>
      <c r="B54" s="94" t="str">
        <f>IF('PL33'!B54="","",'PL33'!B54)</f>
        <v/>
      </c>
      <c r="C54" s="95" t="str">
        <f>IF('PL33'!C54="","",'PL33'!C54)</f>
        <v/>
      </c>
      <c r="D54" s="9"/>
      <c r="E54" s="9"/>
      <c r="F54" s="9"/>
      <c r="G54" s="9"/>
      <c r="H54" s="9"/>
      <c r="I54" s="98">
        <f t="shared" si="0"/>
        <v>0</v>
      </c>
      <c r="J54" s="8"/>
    </row>
    <row r="55" spans="1:10" s="29" customFormat="1" ht="20.25" customHeight="1">
      <c r="A55" s="8">
        <v>45</v>
      </c>
      <c r="B55" s="94" t="str">
        <f>IF('PL33'!B55="","",'PL33'!B55)</f>
        <v/>
      </c>
      <c r="C55" s="95" t="str">
        <f>IF('PL33'!C55="","",'PL33'!C55)</f>
        <v/>
      </c>
      <c r="D55" s="9"/>
      <c r="E55" s="9"/>
      <c r="F55" s="9"/>
      <c r="G55" s="9"/>
      <c r="H55" s="9"/>
      <c r="I55" s="98">
        <f t="shared" si="0"/>
        <v>0</v>
      </c>
      <c r="J55" s="8"/>
    </row>
    <row r="56" spans="1:10" s="29" customFormat="1" ht="20.25" customHeight="1">
      <c r="A56" s="8">
        <v>46</v>
      </c>
      <c r="B56" s="94" t="str">
        <f>IF('PL33'!B56="","",'PL33'!B56)</f>
        <v/>
      </c>
      <c r="C56" s="95" t="str">
        <f>IF('PL33'!C56="","",'PL33'!C56)</f>
        <v/>
      </c>
      <c r="D56" s="9"/>
      <c r="E56" s="9"/>
      <c r="F56" s="9"/>
      <c r="G56" s="9"/>
      <c r="H56" s="9"/>
      <c r="I56" s="98">
        <f t="shared" si="0"/>
        <v>0</v>
      </c>
      <c r="J56" s="8"/>
    </row>
    <row r="57" spans="1:10" s="29" customFormat="1" ht="20.25" customHeight="1">
      <c r="A57" s="8">
        <v>47</v>
      </c>
      <c r="B57" s="94" t="str">
        <f>IF('PL33'!B57="","",'PL33'!B57)</f>
        <v/>
      </c>
      <c r="C57" s="95" t="str">
        <f>IF('PL33'!C57="","",'PL33'!C57)</f>
        <v/>
      </c>
      <c r="D57" s="9"/>
      <c r="E57" s="9"/>
      <c r="F57" s="9"/>
      <c r="G57" s="9"/>
      <c r="H57" s="9"/>
      <c r="I57" s="98">
        <f t="shared" si="0"/>
        <v>0</v>
      </c>
      <c r="J57" s="8"/>
    </row>
    <row r="58" spans="1:10" s="29" customFormat="1" ht="20.25" customHeight="1">
      <c r="A58" s="8">
        <v>48</v>
      </c>
      <c r="B58" s="94" t="str">
        <f>IF('PL33'!B58="","",'PL33'!B58)</f>
        <v/>
      </c>
      <c r="C58" s="95" t="str">
        <f>IF('PL33'!C58="","",'PL33'!C58)</f>
        <v/>
      </c>
      <c r="D58" s="9"/>
      <c r="E58" s="9"/>
      <c r="F58" s="9"/>
      <c r="G58" s="9"/>
      <c r="H58" s="9"/>
      <c r="I58" s="98">
        <f t="shared" si="0"/>
        <v>0</v>
      </c>
      <c r="J58" s="8"/>
    </row>
    <row r="59" spans="1:10" s="29" customFormat="1" ht="20.25" customHeight="1">
      <c r="A59" s="8">
        <v>49</v>
      </c>
      <c r="B59" s="94" t="str">
        <f>IF('PL33'!B59="","",'PL33'!B59)</f>
        <v/>
      </c>
      <c r="C59" s="95" t="str">
        <f>IF('PL33'!C59="","",'PL33'!C59)</f>
        <v/>
      </c>
      <c r="D59" s="9"/>
      <c r="E59" s="9"/>
      <c r="F59" s="9"/>
      <c r="G59" s="9"/>
      <c r="H59" s="9"/>
      <c r="I59" s="98">
        <f t="shared" si="0"/>
        <v>0</v>
      </c>
      <c r="J59" s="8"/>
    </row>
    <row r="60" spans="1:10" s="29" customFormat="1" ht="20.25" customHeight="1">
      <c r="A60" s="8">
        <v>50</v>
      </c>
      <c r="B60" s="94" t="str">
        <f>IF('PL33'!B60="","",'PL33'!B60)</f>
        <v/>
      </c>
      <c r="C60" s="95" t="str">
        <f>IF('PL33'!C60="","",'PL33'!C60)</f>
        <v/>
      </c>
      <c r="D60" s="9"/>
      <c r="E60" s="9"/>
      <c r="F60" s="9"/>
      <c r="G60" s="9"/>
      <c r="H60" s="9"/>
      <c r="I60" s="98">
        <f t="shared" si="0"/>
        <v>0</v>
      </c>
      <c r="J60" s="8"/>
    </row>
    <row r="61" spans="1:10">
      <c r="C61" s="27"/>
    </row>
    <row r="62" spans="1:10" ht="31.5" customHeight="1">
      <c r="B62" s="168" t="s">
        <v>111</v>
      </c>
      <c r="C62" s="168"/>
      <c r="D62" s="168"/>
      <c r="E62" s="168"/>
      <c r="F62" s="174" t="s">
        <v>93</v>
      </c>
      <c r="G62" s="174"/>
      <c r="H62" s="174"/>
      <c r="I62" s="174"/>
      <c r="J62" s="174"/>
    </row>
    <row r="63" spans="1:10" ht="22.5" customHeight="1">
      <c r="C63" s="18" t="s">
        <v>23</v>
      </c>
      <c r="D63" s="18"/>
      <c r="E63" s="18"/>
      <c r="F63" s="153" t="s">
        <v>24</v>
      </c>
      <c r="G63" s="153"/>
      <c r="H63" s="153"/>
      <c r="I63" s="153"/>
      <c r="J63" s="153"/>
    </row>
  </sheetData>
  <sheetProtection password="C529" sheet="1" formatCells="0" formatRows="0" sort="0" autoFilter="0"/>
  <mergeCells count="15">
    <mergeCell ref="A2:D2"/>
    <mergeCell ref="E2:J2"/>
    <mergeCell ref="A3:D3"/>
    <mergeCell ref="E3:J3"/>
    <mergeCell ref="A5:J5"/>
    <mergeCell ref="A6:J6"/>
    <mergeCell ref="B62:E62"/>
    <mergeCell ref="F62:J62"/>
    <mergeCell ref="F63:J63"/>
    <mergeCell ref="A7:J7"/>
    <mergeCell ref="A9:A10"/>
    <mergeCell ref="B9:C10"/>
    <mergeCell ref="D9:H9"/>
    <mergeCell ref="I9:I10"/>
    <mergeCell ref="J9:J10"/>
  </mergeCells>
  <pageMargins left="0.25" right="0.18" top="0.32" bottom="0.35" header="0.3" footer="0.3"/>
  <pageSetup paperSize="9" orientation="landscape" horizontalDpi="300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63"/>
  <sheetViews>
    <sheetView tabSelected="1" topLeftCell="A27" workbookViewId="0">
      <selection activeCell="I32" sqref="I32"/>
    </sheetView>
  </sheetViews>
  <sheetFormatPr defaultRowHeight="17.25"/>
  <cols>
    <col min="1" max="1" width="6.375" customWidth="1"/>
    <col min="2" max="2" width="17.875" customWidth="1"/>
    <col min="4" max="9" width="9.125" customWidth="1"/>
    <col min="11" max="11" width="17" customWidth="1"/>
  </cols>
  <sheetData>
    <row r="1" spans="1:11">
      <c r="A1" s="13"/>
      <c r="B1" s="13"/>
      <c r="C1" s="13"/>
      <c r="D1" s="13"/>
      <c r="E1" s="13"/>
      <c r="F1" s="13"/>
      <c r="G1" s="13"/>
      <c r="H1" s="13"/>
      <c r="I1" s="13"/>
      <c r="J1" s="27" t="s">
        <v>107</v>
      </c>
      <c r="K1" s="27"/>
    </row>
    <row r="2" spans="1:11" ht="29.25" customHeight="1">
      <c r="A2" s="169" t="s">
        <v>56</v>
      </c>
      <c r="B2" s="169"/>
      <c r="C2" s="169"/>
      <c r="D2" s="169"/>
      <c r="E2" s="172" t="s">
        <v>11</v>
      </c>
      <c r="F2" s="172"/>
      <c r="G2" s="172"/>
      <c r="H2" s="172"/>
      <c r="I2" s="172"/>
      <c r="J2" s="172"/>
      <c r="K2" s="172"/>
    </row>
    <row r="3" spans="1:11" ht="29.25" customHeight="1">
      <c r="A3" s="170" t="s">
        <v>73</v>
      </c>
      <c r="B3" s="171"/>
      <c r="C3" s="171"/>
      <c r="D3" s="171"/>
      <c r="E3" s="173" t="s">
        <v>12</v>
      </c>
      <c r="F3" s="173"/>
      <c r="G3" s="173"/>
      <c r="H3" s="173"/>
      <c r="I3" s="173"/>
      <c r="J3" s="173"/>
      <c r="K3" s="173"/>
    </row>
    <row r="4" spans="1:11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</row>
    <row r="5" spans="1:11" ht="20.25">
      <c r="A5" s="157" t="s">
        <v>108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</row>
    <row r="6" spans="1:11" ht="20.25">
      <c r="A6" s="157" t="s">
        <v>72</v>
      </c>
      <c r="B6" s="157"/>
      <c r="C6" s="157"/>
      <c r="D6" s="157"/>
      <c r="E6" s="157"/>
      <c r="F6" s="157"/>
      <c r="G6" s="157"/>
      <c r="H6" s="157"/>
      <c r="I6" s="157"/>
      <c r="J6" s="157"/>
      <c r="K6" s="157"/>
    </row>
    <row r="7" spans="1:11" ht="20.25">
      <c r="A7" s="157" t="s">
        <v>175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</row>
    <row r="8" spans="1:11">
      <c r="A8" s="13"/>
      <c r="B8" s="13"/>
      <c r="C8" s="13"/>
      <c r="D8" s="13"/>
      <c r="E8" s="13"/>
      <c r="F8" s="13"/>
      <c r="G8" s="13"/>
      <c r="H8" s="13"/>
      <c r="I8" s="13"/>
      <c r="J8" s="27"/>
      <c r="K8" s="13"/>
    </row>
    <row r="9" spans="1:11" ht="61.5" customHeight="1">
      <c r="A9" s="158" t="s">
        <v>0</v>
      </c>
      <c r="B9" s="164" t="s">
        <v>63</v>
      </c>
      <c r="C9" s="165"/>
      <c r="D9" s="274" t="s">
        <v>20</v>
      </c>
      <c r="E9" s="275"/>
      <c r="F9" s="275"/>
      <c r="G9" s="275"/>
      <c r="H9" s="275"/>
      <c r="I9" s="276"/>
      <c r="J9" s="160" t="s">
        <v>109</v>
      </c>
      <c r="K9" s="162" t="s">
        <v>183</v>
      </c>
    </row>
    <row r="10" spans="1:11">
      <c r="A10" s="159"/>
      <c r="B10" s="166"/>
      <c r="C10" s="167"/>
      <c r="D10" s="152" t="s">
        <v>177</v>
      </c>
      <c r="E10" s="152" t="s">
        <v>178</v>
      </c>
      <c r="F10" s="152" t="s">
        <v>179</v>
      </c>
      <c r="G10" s="152" t="s">
        <v>180</v>
      </c>
      <c r="H10" s="152" t="s">
        <v>181</v>
      </c>
      <c r="I10" s="152" t="s">
        <v>182</v>
      </c>
      <c r="J10" s="161"/>
      <c r="K10" s="163"/>
    </row>
    <row r="11" spans="1:11">
      <c r="A11" s="8">
        <v>1</v>
      </c>
      <c r="B11" s="94" t="s">
        <v>115</v>
      </c>
      <c r="C11" s="95" t="s">
        <v>116</v>
      </c>
      <c r="D11" s="9"/>
      <c r="E11" s="9">
        <v>40</v>
      </c>
      <c r="F11" s="9">
        <v>88</v>
      </c>
      <c r="G11" s="9">
        <v>80</v>
      </c>
      <c r="H11" s="9">
        <v>24</v>
      </c>
      <c r="I11" s="9"/>
      <c r="J11" s="98">
        <f>SUM(D11:H11)</f>
        <v>232</v>
      </c>
      <c r="K11" s="151" t="s">
        <v>110</v>
      </c>
    </row>
    <row r="12" spans="1:11">
      <c r="A12" s="8">
        <v>2</v>
      </c>
      <c r="B12" s="94" t="s">
        <v>117</v>
      </c>
      <c r="C12" s="95" t="s">
        <v>118</v>
      </c>
      <c r="D12" s="9">
        <v>56</v>
      </c>
      <c r="E12" s="9">
        <v>64</v>
      </c>
      <c r="F12" s="9">
        <v>16</v>
      </c>
      <c r="G12" s="9">
        <v>24</v>
      </c>
      <c r="H12" s="9"/>
      <c r="I12" s="9"/>
      <c r="J12" s="98">
        <f t="shared" ref="J12:J42" si="0">SUM(D12:H12)</f>
        <v>160</v>
      </c>
      <c r="K12" s="8"/>
    </row>
    <row r="13" spans="1:11">
      <c r="A13" s="8">
        <v>3</v>
      </c>
      <c r="B13" s="94" t="s">
        <v>119</v>
      </c>
      <c r="C13" s="95" t="s">
        <v>120</v>
      </c>
      <c r="D13" s="9"/>
      <c r="E13" s="9"/>
      <c r="F13" s="9">
        <v>64</v>
      </c>
      <c r="G13" s="9">
        <v>80</v>
      </c>
      <c r="H13" s="9">
        <v>16</v>
      </c>
      <c r="I13" s="9"/>
      <c r="J13" s="98">
        <f t="shared" si="0"/>
        <v>160</v>
      </c>
      <c r="K13" s="8"/>
    </row>
    <row r="14" spans="1:11">
      <c r="A14" s="8">
        <v>4</v>
      </c>
      <c r="B14" s="94" t="s">
        <v>121</v>
      </c>
      <c r="C14" s="95" t="s">
        <v>122</v>
      </c>
      <c r="D14" s="9">
        <v>24</v>
      </c>
      <c r="E14" s="9">
        <v>16</v>
      </c>
      <c r="F14" s="9">
        <v>72</v>
      </c>
      <c r="G14" s="9">
        <v>32</v>
      </c>
      <c r="H14" s="9">
        <v>16</v>
      </c>
      <c r="I14" s="9"/>
      <c r="J14" s="98">
        <f t="shared" si="0"/>
        <v>160</v>
      </c>
      <c r="K14" s="8"/>
    </row>
    <row r="15" spans="1:11">
      <c r="A15" s="8">
        <v>5</v>
      </c>
      <c r="B15" s="94" t="s">
        <v>123</v>
      </c>
      <c r="C15" s="95" t="s">
        <v>122</v>
      </c>
      <c r="D15" s="9"/>
      <c r="E15" s="9">
        <v>88</v>
      </c>
      <c r="F15" s="9">
        <v>48</v>
      </c>
      <c r="G15" s="9">
        <v>24</v>
      </c>
      <c r="H15" s="9"/>
      <c r="I15" s="9"/>
      <c r="J15" s="98">
        <f t="shared" si="0"/>
        <v>160</v>
      </c>
      <c r="K15" s="8"/>
    </row>
    <row r="16" spans="1:11">
      <c r="A16" s="8">
        <v>6</v>
      </c>
      <c r="B16" s="94" t="s">
        <v>124</v>
      </c>
      <c r="C16" s="95" t="s">
        <v>125</v>
      </c>
      <c r="D16" s="9">
        <v>24</v>
      </c>
      <c r="E16" s="9">
        <v>16</v>
      </c>
      <c r="F16" s="9">
        <v>88</v>
      </c>
      <c r="G16" s="9">
        <v>32</v>
      </c>
      <c r="H16" s="9"/>
      <c r="I16" s="9"/>
      <c r="J16" s="98">
        <f t="shared" si="0"/>
        <v>160</v>
      </c>
      <c r="K16" s="8"/>
    </row>
    <row r="17" spans="1:11">
      <c r="A17" s="8">
        <v>7</v>
      </c>
      <c r="B17" s="94" t="s">
        <v>126</v>
      </c>
      <c r="C17" s="95" t="s">
        <v>125</v>
      </c>
      <c r="D17" s="9">
        <v>104</v>
      </c>
      <c r="E17" s="9">
        <v>8</v>
      </c>
      <c r="F17" s="9"/>
      <c r="G17" s="9">
        <v>48</v>
      </c>
      <c r="H17" s="9"/>
      <c r="I17" s="9"/>
      <c r="J17" s="98">
        <f t="shared" si="0"/>
        <v>160</v>
      </c>
      <c r="K17" s="8"/>
    </row>
    <row r="18" spans="1:11">
      <c r="A18" s="8">
        <v>8</v>
      </c>
      <c r="B18" s="94" t="s">
        <v>127</v>
      </c>
      <c r="C18" s="95" t="s">
        <v>128</v>
      </c>
      <c r="D18" s="9"/>
      <c r="E18" s="9"/>
      <c r="F18" s="9">
        <v>68</v>
      </c>
      <c r="G18" s="9">
        <v>72</v>
      </c>
      <c r="H18" s="9">
        <v>20</v>
      </c>
      <c r="I18" s="9"/>
      <c r="J18" s="98">
        <f t="shared" si="0"/>
        <v>160</v>
      </c>
      <c r="K18" s="8"/>
    </row>
    <row r="19" spans="1:11">
      <c r="A19" s="8">
        <v>9</v>
      </c>
      <c r="B19" s="94" t="s">
        <v>129</v>
      </c>
      <c r="C19" s="95" t="s">
        <v>130</v>
      </c>
      <c r="D19" s="9"/>
      <c r="E19" s="9">
        <v>96</v>
      </c>
      <c r="F19" s="9">
        <v>36</v>
      </c>
      <c r="G19" s="9">
        <v>28</v>
      </c>
      <c r="H19" s="9"/>
      <c r="I19" s="9"/>
      <c r="J19" s="98">
        <f t="shared" si="0"/>
        <v>160</v>
      </c>
      <c r="K19" s="8"/>
    </row>
    <row r="20" spans="1:11">
      <c r="A20" s="8">
        <v>10</v>
      </c>
      <c r="B20" s="94" t="s">
        <v>131</v>
      </c>
      <c r="C20" s="95" t="s">
        <v>132</v>
      </c>
      <c r="D20" s="9">
        <v>24</v>
      </c>
      <c r="E20" s="9">
        <v>8</v>
      </c>
      <c r="F20" s="9">
        <v>80</v>
      </c>
      <c r="G20" s="9">
        <v>48</v>
      </c>
      <c r="H20" s="9"/>
      <c r="I20" s="9"/>
      <c r="J20" s="98">
        <f t="shared" si="0"/>
        <v>160</v>
      </c>
      <c r="K20" s="8"/>
    </row>
    <row r="21" spans="1:11">
      <c r="A21" s="8">
        <v>11</v>
      </c>
      <c r="B21" s="94" t="s">
        <v>133</v>
      </c>
      <c r="C21" s="95" t="s">
        <v>134</v>
      </c>
      <c r="D21" s="9">
        <v>40</v>
      </c>
      <c r="E21" s="9">
        <v>16</v>
      </c>
      <c r="F21" s="9">
        <v>48</v>
      </c>
      <c r="G21" s="9">
        <v>48</v>
      </c>
      <c r="H21" s="9">
        <v>8</v>
      </c>
      <c r="I21" s="9"/>
      <c r="J21" s="98">
        <f t="shared" si="0"/>
        <v>160</v>
      </c>
      <c r="K21" s="8"/>
    </row>
    <row r="22" spans="1:11">
      <c r="A22" s="8">
        <v>12</v>
      </c>
      <c r="B22" s="94" t="s">
        <v>133</v>
      </c>
      <c r="C22" s="95" t="s">
        <v>135</v>
      </c>
      <c r="D22" s="9">
        <v>32</v>
      </c>
      <c r="E22" s="9">
        <v>12</v>
      </c>
      <c r="F22" s="9">
        <v>52</v>
      </c>
      <c r="G22" s="9">
        <v>36</v>
      </c>
      <c r="H22" s="9">
        <v>28</v>
      </c>
      <c r="I22" s="9"/>
      <c r="J22" s="98">
        <f t="shared" si="0"/>
        <v>160</v>
      </c>
      <c r="K22" s="8"/>
    </row>
    <row r="23" spans="1:11">
      <c r="A23" s="8">
        <v>13</v>
      </c>
      <c r="B23" s="94" t="s">
        <v>136</v>
      </c>
      <c r="C23" s="95" t="s">
        <v>137</v>
      </c>
      <c r="D23" s="9">
        <v>48</v>
      </c>
      <c r="E23" s="9">
        <v>48</v>
      </c>
      <c r="F23" s="9">
        <v>48</v>
      </c>
      <c r="G23" s="9">
        <v>32</v>
      </c>
      <c r="H23" s="9"/>
      <c r="I23" s="9"/>
      <c r="J23" s="98">
        <f t="shared" si="0"/>
        <v>176</v>
      </c>
      <c r="K23" s="8"/>
    </row>
    <row r="24" spans="1:11">
      <c r="A24" s="8">
        <v>14</v>
      </c>
      <c r="B24" s="94" t="s">
        <v>138</v>
      </c>
      <c r="C24" s="95" t="s">
        <v>139</v>
      </c>
      <c r="D24" s="9"/>
      <c r="E24" s="9"/>
      <c r="F24" s="9">
        <v>32</v>
      </c>
      <c r="G24" s="9">
        <v>32</v>
      </c>
      <c r="H24" s="9">
        <v>64</v>
      </c>
      <c r="I24" s="9">
        <v>32</v>
      </c>
      <c r="J24" s="98">
        <f>SUM(D24:I24)</f>
        <v>160</v>
      </c>
      <c r="K24" s="8"/>
    </row>
    <row r="25" spans="1:11">
      <c r="A25" s="8">
        <v>15</v>
      </c>
      <c r="B25" s="94" t="s">
        <v>140</v>
      </c>
      <c r="C25" s="95" t="s">
        <v>141</v>
      </c>
      <c r="D25" s="9"/>
      <c r="E25" s="9">
        <v>80</v>
      </c>
      <c r="F25" s="9">
        <v>72</v>
      </c>
      <c r="G25" s="9">
        <v>104</v>
      </c>
      <c r="H25" s="9">
        <v>24</v>
      </c>
      <c r="I25" s="9"/>
      <c r="J25" s="98">
        <f t="shared" si="0"/>
        <v>280</v>
      </c>
      <c r="K25" s="8"/>
    </row>
    <row r="26" spans="1:11">
      <c r="A26" s="8">
        <v>16</v>
      </c>
      <c r="B26" s="94" t="s">
        <v>142</v>
      </c>
      <c r="C26" s="95" t="s">
        <v>143</v>
      </c>
      <c r="D26" s="9">
        <v>16</v>
      </c>
      <c r="E26" s="9">
        <v>12</v>
      </c>
      <c r="F26" s="9">
        <v>48</v>
      </c>
      <c r="G26" s="9">
        <v>64</v>
      </c>
      <c r="H26" s="9">
        <v>20</v>
      </c>
      <c r="I26" s="9"/>
      <c r="J26" s="98">
        <f t="shared" si="0"/>
        <v>160</v>
      </c>
      <c r="K26" s="8"/>
    </row>
    <row r="27" spans="1:11">
      <c r="A27" s="8">
        <v>17</v>
      </c>
      <c r="B27" s="94" t="s">
        <v>144</v>
      </c>
      <c r="C27" s="95" t="s">
        <v>145</v>
      </c>
      <c r="D27" s="9">
        <v>32</v>
      </c>
      <c r="E27" s="9">
        <v>88</v>
      </c>
      <c r="F27" s="9">
        <v>88</v>
      </c>
      <c r="G27" s="9"/>
      <c r="H27" s="9"/>
      <c r="I27" s="9"/>
      <c r="J27" s="98">
        <f t="shared" si="0"/>
        <v>208</v>
      </c>
      <c r="K27" s="8"/>
    </row>
    <row r="28" spans="1:11">
      <c r="A28" s="8">
        <v>18</v>
      </c>
      <c r="B28" s="94" t="s">
        <v>146</v>
      </c>
      <c r="C28" s="95" t="s">
        <v>147</v>
      </c>
      <c r="D28" s="9"/>
      <c r="E28" s="9"/>
      <c r="F28" s="9">
        <v>80</v>
      </c>
      <c r="G28" s="9">
        <v>88</v>
      </c>
      <c r="H28" s="9"/>
      <c r="I28" s="9"/>
      <c r="J28" s="98">
        <f t="shared" si="0"/>
        <v>168</v>
      </c>
      <c r="K28" s="8"/>
    </row>
    <row r="29" spans="1:11">
      <c r="A29" s="8">
        <v>19</v>
      </c>
      <c r="B29" s="94" t="s">
        <v>148</v>
      </c>
      <c r="C29" s="95" t="s">
        <v>149</v>
      </c>
      <c r="D29" s="9"/>
      <c r="E29" s="9"/>
      <c r="F29" s="9">
        <v>44</v>
      </c>
      <c r="G29" s="9">
        <v>60</v>
      </c>
      <c r="H29" s="9">
        <v>56</v>
      </c>
      <c r="I29" s="9">
        <v>8</v>
      </c>
      <c r="J29" s="98">
        <f>SUM(D29:I29)</f>
        <v>168</v>
      </c>
      <c r="K29" s="8"/>
    </row>
    <row r="30" spans="1:11">
      <c r="A30" s="8">
        <v>20</v>
      </c>
      <c r="B30" s="94" t="s">
        <v>150</v>
      </c>
      <c r="C30" s="95" t="s">
        <v>151</v>
      </c>
      <c r="D30" s="9">
        <v>16</v>
      </c>
      <c r="E30" s="9">
        <v>112</v>
      </c>
      <c r="F30" s="9">
        <v>32</v>
      </c>
      <c r="G30" s="9"/>
      <c r="H30" s="9"/>
      <c r="I30" s="9"/>
      <c r="J30" s="98">
        <f t="shared" si="0"/>
        <v>160</v>
      </c>
      <c r="K30" s="8"/>
    </row>
    <row r="31" spans="1:11">
      <c r="A31" s="8">
        <v>21</v>
      </c>
      <c r="B31" s="94" t="s">
        <v>152</v>
      </c>
      <c r="C31" s="95" t="s">
        <v>153</v>
      </c>
      <c r="D31" s="9">
        <v>60</v>
      </c>
      <c r="E31" s="9">
        <v>100</v>
      </c>
      <c r="F31" s="9"/>
      <c r="G31" s="9"/>
      <c r="H31" s="9"/>
      <c r="I31" s="9"/>
      <c r="J31" s="98">
        <f t="shared" si="0"/>
        <v>160</v>
      </c>
      <c r="K31" s="8"/>
    </row>
    <row r="32" spans="1:11">
      <c r="A32" s="8">
        <v>22</v>
      </c>
      <c r="B32" s="94" t="s">
        <v>154</v>
      </c>
      <c r="C32" s="95" t="s">
        <v>155</v>
      </c>
      <c r="D32" s="9">
        <v>24</v>
      </c>
      <c r="E32" s="9">
        <v>96</v>
      </c>
      <c r="F32" s="9">
        <v>88</v>
      </c>
      <c r="G32" s="9"/>
      <c r="H32" s="9"/>
      <c r="I32" s="9"/>
      <c r="J32" s="98">
        <f t="shared" si="0"/>
        <v>208</v>
      </c>
      <c r="K32" s="8"/>
    </row>
    <row r="33" spans="1:11">
      <c r="A33" s="8">
        <v>23</v>
      </c>
      <c r="B33" s="94" t="s">
        <v>156</v>
      </c>
      <c r="C33" s="95" t="s">
        <v>157</v>
      </c>
      <c r="D33" s="9"/>
      <c r="E33" s="9">
        <v>80</v>
      </c>
      <c r="F33" s="9">
        <v>64</v>
      </c>
      <c r="G33" s="9">
        <v>16</v>
      </c>
      <c r="H33" s="9"/>
      <c r="I33" s="9"/>
      <c r="J33" s="98">
        <f t="shared" si="0"/>
        <v>160</v>
      </c>
      <c r="K33" s="8"/>
    </row>
    <row r="34" spans="1:11">
      <c r="A34" s="8">
        <v>24</v>
      </c>
      <c r="B34" s="94" t="s">
        <v>158</v>
      </c>
      <c r="C34" s="95" t="s">
        <v>159</v>
      </c>
      <c r="D34" s="9"/>
      <c r="E34" s="9">
        <v>80</v>
      </c>
      <c r="F34" s="9">
        <v>64</v>
      </c>
      <c r="G34" s="9">
        <v>16</v>
      </c>
      <c r="H34" s="9"/>
      <c r="I34" s="9"/>
      <c r="J34" s="98">
        <f t="shared" si="0"/>
        <v>160</v>
      </c>
      <c r="K34" s="8"/>
    </row>
    <row r="35" spans="1:11">
      <c r="A35" s="8">
        <v>25</v>
      </c>
      <c r="B35" s="94" t="s">
        <v>160</v>
      </c>
      <c r="C35" s="95" t="s">
        <v>161</v>
      </c>
      <c r="D35" s="9">
        <v>32</v>
      </c>
      <c r="E35" s="9">
        <v>16</v>
      </c>
      <c r="F35" s="9">
        <v>64</v>
      </c>
      <c r="G35" s="9">
        <v>48</v>
      </c>
      <c r="H35" s="9"/>
      <c r="I35" s="9"/>
      <c r="J35" s="98">
        <f t="shared" si="0"/>
        <v>160</v>
      </c>
      <c r="K35" s="8"/>
    </row>
    <row r="36" spans="1:11">
      <c r="A36" s="8">
        <v>26</v>
      </c>
      <c r="B36" s="94" t="s">
        <v>162</v>
      </c>
      <c r="C36" s="95" t="s">
        <v>163</v>
      </c>
      <c r="D36" s="9"/>
      <c r="E36" s="9">
        <v>72</v>
      </c>
      <c r="F36" s="9">
        <v>64</v>
      </c>
      <c r="G36" s="9">
        <v>24</v>
      </c>
      <c r="H36" s="9"/>
      <c r="I36" s="9"/>
      <c r="J36" s="98">
        <f t="shared" si="0"/>
        <v>160</v>
      </c>
      <c r="K36" s="8"/>
    </row>
    <row r="37" spans="1:11">
      <c r="A37" s="8">
        <v>27</v>
      </c>
      <c r="B37" s="94" t="s">
        <v>164</v>
      </c>
      <c r="C37" s="95" t="s">
        <v>165</v>
      </c>
      <c r="D37" s="9">
        <v>32</v>
      </c>
      <c r="E37" s="9">
        <v>12</v>
      </c>
      <c r="F37" s="9">
        <v>52</v>
      </c>
      <c r="G37" s="9">
        <v>48</v>
      </c>
      <c r="H37" s="9">
        <v>16</v>
      </c>
      <c r="I37" s="9"/>
      <c r="J37" s="98">
        <f t="shared" si="0"/>
        <v>160</v>
      </c>
      <c r="K37" s="8"/>
    </row>
    <row r="38" spans="1:11">
      <c r="A38" s="8">
        <v>28</v>
      </c>
      <c r="B38" s="94" t="s">
        <v>166</v>
      </c>
      <c r="C38" s="95" t="s">
        <v>167</v>
      </c>
      <c r="D38" s="9">
        <v>32</v>
      </c>
      <c r="E38" s="9">
        <v>80</v>
      </c>
      <c r="F38" s="9">
        <v>40</v>
      </c>
      <c r="G38" s="9">
        <v>8</v>
      </c>
      <c r="H38" s="9"/>
      <c r="I38" s="9"/>
      <c r="J38" s="98">
        <f t="shared" si="0"/>
        <v>160</v>
      </c>
      <c r="K38" s="8"/>
    </row>
    <row r="39" spans="1:11">
      <c r="A39" s="8">
        <v>29</v>
      </c>
      <c r="B39" s="94" t="s">
        <v>168</v>
      </c>
      <c r="C39" s="95" t="s">
        <v>169</v>
      </c>
      <c r="D39" s="9">
        <v>36</v>
      </c>
      <c r="E39" s="9">
        <v>8</v>
      </c>
      <c r="F39" s="9">
        <v>56</v>
      </c>
      <c r="G39" s="9">
        <v>56</v>
      </c>
      <c r="H39" s="9">
        <v>4</v>
      </c>
      <c r="I39" s="9"/>
      <c r="J39" s="98">
        <f t="shared" si="0"/>
        <v>160</v>
      </c>
      <c r="K39" s="8"/>
    </row>
    <row r="40" spans="1:11">
      <c r="A40" s="8">
        <v>30</v>
      </c>
      <c r="B40" s="94" t="s">
        <v>170</v>
      </c>
      <c r="C40" s="95" t="s">
        <v>171</v>
      </c>
      <c r="D40" s="9">
        <v>8</v>
      </c>
      <c r="E40" s="9">
        <v>68</v>
      </c>
      <c r="F40" s="9">
        <v>52</v>
      </c>
      <c r="G40" s="9">
        <v>28</v>
      </c>
      <c r="H40" s="9">
        <v>4</v>
      </c>
      <c r="I40" s="9"/>
      <c r="J40" s="98">
        <f t="shared" si="0"/>
        <v>160</v>
      </c>
      <c r="K40" s="8"/>
    </row>
    <row r="41" spans="1:11">
      <c r="A41" s="8">
        <v>31</v>
      </c>
      <c r="B41" s="94" t="s">
        <v>172</v>
      </c>
      <c r="C41" s="95" t="s">
        <v>116</v>
      </c>
      <c r="D41" s="9"/>
      <c r="E41" s="9"/>
      <c r="F41" s="9"/>
      <c r="G41" s="9"/>
      <c r="H41" s="9"/>
      <c r="I41" s="9"/>
      <c r="J41" s="98">
        <f t="shared" si="0"/>
        <v>0</v>
      </c>
      <c r="K41" s="8"/>
    </row>
    <row r="42" spans="1:11">
      <c r="A42" s="8">
        <v>32</v>
      </c>
      <c r="B42" s="94" t="s">
        <v>173</v>
      </c>
      <c r="C42" s="95" t="s">
        <v>174</v>
      </c>
      <c r="D42" s="9"/>
      <c r="E42" s="9"/>
      <c r="F42" s="9"/>
      <c r="G42" s="9"/>
      <c r="H42" s="9"/>
      <c r="I42" s="9"/>
      <c r="J42" s="98">
        <f t="shared" si="0"/>
        <v>0</v>
      </c>
      <c r="K42" s="8"/>
    </row>
    <row r="43" spans="1:11">
      <c r="A43" s="8">
        <v>33</v>
      </c>
      <c r="B43" s="94" t="s">
        <v>176</v>
      </c>
      <c r="C43" s="95" t="s">
        <v>176</v>
      </c>
      <c r="D43" s="9"/>
      <c r="E43" s="9"/>
      <c r="F43" s="9"/>
      <c r="G43" s="9"/>
      <c r="H43" s="9"/>
      <c r="I43" s="9"/>
      <c r="J43" s="98">
        <v>0</v>
      </c>
      <c r="K43" s="8"/>
    </row>
    <row r="44" spans="1:11">
      <c r="A44" s="8">
        <v>34</v>
      </c>
      <c r="B44" s="94" t="s">
        <v>176</v>
      </c>
      <c r="C44" s="95" t="s">
        <v>176</v>
      </c>
      <c r="D44" s="9"/>
      <c r="E44" s="9"/>
      <c r="F44" s="9"/>
      <c r="G44" s="9"/>
      <c r="H44" s="9"/>
      <c r="I44" s="9"/>
      <c r="J44" s="98">
        <v>0</v>
      </c>
      <c r="K44" s="8"/>
    </row>
    <row r="45" spans="1:11">
      <c r="A45" s="8">
        <v>35</v>
      </c>
      <c r="B45" s="94" t="s">
        <v>176</v>
      </c>
      <c r="C45" s="95" t="s">
        <v>176</v>
      </c>
      <c r="D45" s="9"/>
      <c r="E45" s="9"/>
      <c r="F45" s="9"/>
      <c r="G45" s="9"/>
      <c r="H45" s="9"/>
      <c r="I45" s="9"/>
      <c r="J45" s="98">
        <v>0</v>
      </c>
      <c r="K45" s="8"/>
    </row>
    <row r="46" spans="1:11">
      <c r="A46" s="8">
        <v>36</v>
      </c>
      <c r="B46" s="94" t="s">
        <v>176</v>
      </c>
      <c r="C46" s="95" t="s">
        <v>176</v>
      </c>
      <c r="D46" s="9"/>
      <c r="E46" s="9"/>
      <c r="F46" s="9"/>
      <c r="G46" s="9"/>
      <c r="H46" s="9"/>
      <c r="I46" s="9"/>
      <c r="J46" s="98">
        <v>0</v>
      </c>
      <c r="K46" s="8"/>
    </row>
    <row r="47" spans="1:11">
      <c r="A47" s="8">
        <v>37</v>
      </c>
      <c r="B47" s="94" t="s">
        <v>176</v>
      </c>
      <c r="C47" s="95" t="s">
        <v>176</v>
      </c>
      <c r="D47" s="9"/>
      <c r="E47" s="9"/>
      <c r="F47" s="9"/>
      <c r="G47" s="9"/>
      <c r="H47" s="9"/>
      <c r="I47" s="9"/>
      <c r="J47" s="98">
        <v>0</v>
      </c>
      <c r="K47" s="8"/>
    </row>
    <row r="48" spans="1:11">
      <c r="A48" s="8">
        <v>38</v>
      </c>
      <c r="B48" s="94" t="s">
        <v>176</v>
      </c>
      <c r="C48" s="95" t="s">
        <v>176</v>
      </c>
      <c r="D48" s="9"/>
      <c r="E48" s="9"/>
      <c r="F48" s="9"/>
      <c r="G48" s="9"/>
      <c r="H48" s="9"/>
      <c r="I48" s="9"/>
      <c r="J48" s="98">
        <v>0</v>
      </c>
      <c r="K48" s="8"/>
    </row>
    <row r="49" spans="1:11">
      <c r="A49" s="8">
        <v>39</v>
      </c>
      <c r="B49" s="94" t="s">
        <v>176</v>
      </c>
      <c r="C49" s="95" t="s">
        <v>176</v>
      </c>
      <c r="D49" s="9"/>
      <c r="E49" s="9"/>
      <c r="F49" s="9"/>
      <c r="G49" s="9"/>
      <c r="H49" s="9"/>
      <c r="I49" s="9"/>
      <c r="J49" s="98">
        <v>0</v>
      </c>
      <c r="K49" s="8"/>
    </row>
    <row r="50" spans="1:11">
      <c r="A50" s="8">
        <v>40</v>
      </c>
      <c r="B50" s="94" t="s">
        <v>176</v>
      </c>
      <c r="C50" s="95" t="s">
        <v>176</v>
      </c>
      <c r="D50" s="9"/>
      <c r="E50" s="9"/>
      <c r="F50" s="9"/>
      <c r="G50" s="9"/>
      <c r="H50" s="9"/>
      <c r="I50" s="9"/>
      <c r="J50" s="98">
        <v>0</v>
      </c>
      <c r="K50" s="8"/>
    </row>
    <row r="51" spans="1:11">
      <c r="A51" s="8">
        <v>41</v>
      </c>
      <c r="B51" s="94" t="s">
        <v>176</v>
      </c>
      <c r="C51" s="95" t="s">
        <v>176</v>
      </c>
      <c r="D51" s="9"/>
      <c r="E51" s="9"/>
      <c r="F51" s="9"/>
      <c r="G51" s="9"/>
      <c r="H51" s="9"/>
      <c r="I51" s="9"/>
      <c r="J51" s="98">
        <v>0</v>
      </c>
      <c r="K51" s="8"/>
    </row>
    <row r="52" spans="1:11">
      <c r="A52" s="8">
        <v>42</v>
      </c>
      <c r="B52" s="94" t="s">
        <v>176</v>
      </c>
      <c r="C52" s="95" t="s">
        <v>176</v>
      </c>
      <c r="D52" s="9"/>
      <c r="E52" s="9"/>
      <c r="F52" s="9"/>
      <c r="G52" s="9"/>
      <c r="H52" s="9"/>
      <c r="I52" s="9"/>
      <c r="J52" s="98">
        <v>0</v>
      </c>
      <c r="K52" s="8"/>
    </row>
    <row r="53" spans="1:11">
      <c r="A53" s="8">
        <v>43</v>
      </c>
      <c r="B53" s="94" t="s">
        <v>176</v>
      </c>
      <c r="C53" s="95" t="s">
        <v>176</v>
      </c>
      <c r="D53" s="9"/>
      <c r="E53" s="9"/>
      <c r="F53" s="9"/>
      <c r="G53" s="9"/>
      <c r="H53" s="9"/>
      <c r="I53" s="9"/>
      <c r="J53" s="98">
        <v>0</v>
      </c>
      <c r="K53" s="8"/>
    </row>
    <row r="54" spans="1:11">
      <c r="A54" s="8">
        <v>44</v>
      </c>
      <c r="B54" s="94" t="s">
        <v>176</v>
      </c>
      <c r="C54" s="95" t="s">
        <v>176</v>
      </c>
      <c r="D54" s="9"/>
      <c r="E54" s="9"/>
      <c r="F54" s="9"/>
      <c r="G54" s="9"/>
      <c r="H54" s="9"/>
      <c r="I54" s="9"/>
      <c r="J54" s="98">
        <v>0</v>
      </c>
      <c r="K54" s="8"/>
    </row>
    <row r="55" spans="1:11">
      <c r="A55" s="8">
        <v>45</v>
      </c>
      <c r="B55" s="94" t="s">
        <v>176</v>
      </c>
      <c r="C55" s="95" t="s">
        <v>176</v>
      </c>
      <c r="D55" s="9"/>
      <c r="E55" s="9"/>
      <c r="F55" s="9"/>
      <c r="G55" s="9"/>
      <c r="H55" s="9"/>
      <c r="I55" s="9"/>
      <c r="J55" s="98">
        <v>0</v>
      </c>
      <c r="K55" s="8"/>
    </row>
    <row r="56" spans="1:11">
      <c r="A56" s="8">
        <v>46</v>
      </c>
      <c r="B56" s="94" t="s">
        <v>176</v>
      </c>
      <c r="C56" s="95" t="s">
        <v>176</v>
      </c>
      <c r="D56" s="9"/>
      <c r="E56" s="9"/>
      <c r="F56" s="9"/>
      <c r="G56" s="9"/>
      <c r="H56" s="9"/>
      <c r="I56" s="9"/>
      <c r="J56" s="98">
        <v>0</v>
      </c>
      <c r="K56" s="8"/>
    </row>
    <row r="57" spans="1:11">
      <c r="A57" s="8">
        <v>47</v>
      </c>
      <c r="B57" s="94" t="s">
        <v>176</v>
      </c>
      <c r="C57" s="95" t="s">
        <v>176</v>
      </c>
      <c r="D57" s="9"/>
      <c r="E57" s="9"/>
      <c r="F57" s="9"/>
      <c r="G57" s="9"/>
      <c r="H57" s="9"/>
      <c r="I57" s="9"/>
      <c r="J57" s="98">
        <v>0</v>
      </c>
      <c r="K57" s="8"/>
    </row>
    <row r="58" spans="1:11">
      <c r="A58" s="8">
        <v>48</v>
      </c>
      <c r="B58" s="94" t="s">
        <v>176</v>
      </c>
      <c r="C58" s="95" t="s">
        <v>176</v>
      </c>
      <c r="D58" s="9"/>
      <c r="E58" s="9"/>
      <c r="F58" s="9"/>
      <c r="G58" s="9"/>
      <c r="H58" s="9"/>
      <c r="I58" s="9"/>
      <c r="J58" s="98">
        <v>0</v>
      </c>
      <c r="K58" s="8"/>
    </row>
    <row r="59" spans="1:11">
      <c r="A59" s="8">
        <v>49</v>
      </c>
      <c r="B59" s="94" t="s">
        <v>176</v>
      </c>
      <c r="C59" s="95" t="s">
        <v>176</v>
      </c>
      <c r="D59" s="9"/>
      <c r="E59" s="9"/>
      <c r="F59" s="9"/>
      <c r="G59" s="9"/>
      <c r="H59" s="9"/>
      <c r="I59" s="9"/>
      <c r="J59" s="98">
        <v>0</v>
      </c>
      <c r="K59" s="8"/>
    </row>
    <row r="60" spans="1:11">
      <c r="A60" s="8">
        <v>50</v>
      </c>
      <c r="B60" s="94" t="s">
        <v>176</v>
      </c>
      <c r="C60" s="95" t="s">
        <v>176</v>
      </c>
      <c r="D60" s="9"/>
      <c r="E60" s="9"/>
      <c r="F60" s="9"/>
      <c r="G60" s="9"/>
      <c r="H60" s="9"/>
      <c r="I60" s="9"/>
      <c r="J60" s="98">
        <v>0</v>
      </c>
      <c r="K60" s="8"/>
    </row>
    <row r="61" spans="1:11">
      <c r="A61" s="13"/>
      <c r="B61" s="13"/>
      <c r="C61" s="27"/>
      <c r="D61" s="13"/>
      <c r="E61" s="13"/>
      <c r="F61" s="13"/>
      <c r="G61" s="13"/>
      <c r="H61" s="13"/>
      <c r="I61" s="13"/>
      <c r="J61" s="13"/>
      <c r="K61" s="13"/>
    </row>
    <row r="62" spans="1:11">
      <c r="A62" s="13"/>
      <c r="B62" s="168" t="s">
        <v>111</v>
      </c>
      <c r="C62" s="168"/>
      <c r="D62" s="168"/>
      <c r="E62" s="168"/>
      <c r="F62" s="174" t="s">
        <v>93</v>
      </c>
      <c r="G62" s="174"/>
      <c r="H62" s="174"/>
      <c r="I62" s="174"/>
      <c r="J62" s="174"/>
      <c r="K62" s="174"/>
    </row>
    <row r="63" spans="1:11">
      <c r="A63" s="13"/>
      <c r="B63" s="13"/>
      <c r="C63" s="18" t="s">
        <v>23</v>
      </c>
      <c r="D63" s="18"/>
      <c r="E63" s="18"/>
      <c r="F63" s="153" t="s">
        <v>24</v>
      </c>
      <c r="G63" s="153"/>
      <c r="H63" s="153"/>
      <c r="I63" s="153"/>
      <c r="J63" s="153"/>
      <c r="K63" s="153"/>
    </row>
  </sheetData>
  <mergeCells count="15">
    <mergeCell ref="K9:K10"/>
    <mergeCell ref="A2:D2"/>
    <mergeCell ref="E2:K2"/>
    <mergeCell ref="B62:E62"/>
    <mergeCell ref="F62:K62"/>
    <mergeCell ref="F63:K63"/>
    <mergeCell ref="D9:I9"/>
    <mergeCell ref="A3:D3"/>
    <mergeCell ref="E3:K3"/>
    <mergeCell ref="A5:K5"/>
    <mergeCell ref="A6:K6"/>
    <mergeCell ref="A7:K7"/>
    <mergeCell ref="A9:A10"/>
    <mergeCell ref="B9:C10"/>
    <mergeCell ref="J9:J10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11</vt:i4>
      </vt:variant>
    </vt:vector>
  </HeadingPairs>
  <TitlesOfParts>
    <vt:vector size="21" baseType="lpstr">
      <vt:lpstr>PL33</vt:lpstr>
      <vt:lpstr>PL34.1</vt:lpstr>
      <vt:lpstr>PL34.2</vt:lpstr>
      <vt:lpstr>PL35</vt:lpstr>
      <vt:lpstr>PL36</vt:lpstr>
      <vt:lpstr>PL37</vt:lpstr>
      <vt:lpstr>Mau PL</vt:lpstr>
      <vt:lpstr>Mau B1</vt:lpstr>
      <vt:lpstr>Mau B2</vt:lpstr>
      <vt:lpstr>B2_tuấn</vt:lpstr>
      <vt:lpstr>PL34.1!Print_Area</vt:lpstr>
      <vt:lpstr>PL34.2!Print_Area</vt:lpstr>
      <vt:lpstr>'Mau B1'!Print_Titles</vt:lpstr>
      <vt:lpstr>'Mau B2'!Print_Titles</vt:lpstr>
      <vt:lpstr>'Mau PL'!Print_Titles</vt:lpstr>
      <vt:lpstr>PL33!Print_Titles</vt:lpstr>
      <vt:lpstr>PL34.1!Print_Titles</vt:lpstr>
      <vt:lpstr>PL34.2!Print_Titles</vt:lpstr>
      <vt:lpstr>PL35!Print_Titles</vt:lpstr>
      <vt:lpstr>PL36!Print_Titles</vt:lpstr>
      <vt:lpstr>PL37!Print_Titles</vt:lpstr>
    </vt:vector>
  </TitlesOfParts>
  <Company>Truong THKT Ly Tu Trong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CAOTUAN</cp:lastModifiedBy>
  <cp:lastPrinted>2018-06-21T04:26:52Z</cp:lastPrinted>
  <dcterms:created xsi:type="dcterms:W3CDTF">2000-12-08T08:39:48Z</dcterms:created>
  <dcterms:modified xsi:type="dcterms:W3CDTF">2018-08-27T06:29:32Z</dcterms:modified>
</cp:coreProperties>
</file>